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firstSheet="1" activeTab="13"/>
  </bookViews>
  <sheets>
    <sheet name="封皮 " sheetId="18" r:id="rId1"/>
    <sheet name="目录 " sheetId="19" r:id="rId2"/>
    <sheet name="表1 " sheetId="38" r:id="rId3"/>
    <sheet name="表2" sheetId="33" r:id="rId4"/>
    <sheet name="表3" sheetId="34" r:id="rId5"/>
    <sheet name="表4" sheetId="40" r:id="rId6"/>
    <sheet name="表5" sheetId="24" r:id="rId7"/>
    <sheet name="表6" sheetId="8" r:id="rId8"/>
    <sheet name="表7" sheetId="9" r:id="rId9"/>
    <sheet name="表8" sheetId="36" r:id="rId10"/>
    <sheet name="表9" sheetId="11" r:id="rId11"/>
    <sheet name="表10" sheetId="37" r:id="rId12"/>
    <sheet name="表11" sheetId="13" r:id="rId13"/>
    <sheet name="表12" sheetId="14" r:id="rId14"/>
  </sheets>
  <definedNames>
    <definedName name="_xlnm.Print_Area" localSheetId="3">表2!$A$1:$O$7</definedName>
    <definedName name="_xlnm.Print_Area" localSheetId="4">表3!$A$1:$M$7</definedName>
    <definedName name="_xlnm.Print_Area" localSheetId="6">表5!$A$1:$G$8</definedName>
    <definedName name="_xlnm.Print_Titles" localSheetId="2">'表1 '!$1:$5</definedName>
    <definedName name="_xlnm.Print_Titles" localSheetId="3">表2!$1:$6</definedName>
    <definedName name="_xlnm.Print_Titles" localSheetId="4">表3!$1:$6</definedName>
    <definedName name="_xlnm.Print_Titles" localSheetId="5">表4!$1:$5</definedName>
    <definedName name="_xlnm.Print_Titles" localSheetId="6">表5!#REF!</definedName>
  </definedNames>
  <calcPr calcId="114210" fullCalcOnLoad="1" iterate="1"/>
</workbook>
</file>

<file path=xl/calcChain.xml><?xml version="1.0" encoding="utf-8"?>
<calcChain xmlns="http://schemas.openxmlformats.org/spreadsheetml/2006/main">
  <c r="C32" i="8"/>
  <c r="C7" i="34"/>
  <c r="C6" i="24"/>
  <c r="AC9" i="14"/>
  <c r="AB9"/>
  <c r="X9"/>
  <c r="V9"/>
  <c r="L9"/>
  <c r="U9"/>
  <c r="C7" i="36"/>
  <c r="C8"/>
  <c r="C9"/>
  <c r="C10"/>
  <c r="C12"/>
  <c r="C13"/>
  <c r="C14"/>
  <c r="C15"/>
  <c r="C16"/>
  <c r="C17"/>
  <c r="C18"/>
  <c r="C19"/>
  <c r="C21"/>
  <c r="C22"/>
  <c r="C6" i="9"/>
  <c r="C7" i="8"/>
  <c r="C8"/>
  <c r="C9"/>
  <c r="C10"/>
  <c r="C12"/>
  <c r="C13"/>
  <c r="C14"/>
  <c r="C15"/>
  <c r="C16"/>
  <c r="C17"/>
  <c r="C18"/>
  <c r="C19"/>
  <c r="C20"/>
  <c r="C21"/>
  <c r="C22"/>
  <c r="C23"/>
  <c r="C24"/>
  <c r="C25"/>
  <c r="C26"/>
  <c r="C27"/>
  <c r="C29"/>
  <c r="C30"/>
  <c r="C8" i="24"/>
  <c r="C7"/>
  <c r="B54" i="40"/>
  <c r="B48"/>
  <c r="D44"/>
  <c r="B6"/>
  <c r="C7" i="33"/>
  <c r="B54" i="38"/>
  <c r="B48"/>
  <c r="D44"/>
  <c r="B6"/>
</calcChain>
</file>

<file path=xl/sharedStrings.xml><?xml version="1.0" encoding="utf-8"?>
<sst xmlns="http://schemas.openxmlformats.org/spreadsheetml/2006/main" count="667" uniqueCount="343">
  <si>
    <t xml:space="preserve">       2018年部门综合预算公开报表</t>
  </si>
  <si>
    <t xml:space="preserve">         部门名称：镇安县总工会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</si>
  <si>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</si>
  <si>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</si>
  <si>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</si>
  <si>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</si>
  <si>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</si>
  <si>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</si>
  <si>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</si>
  <si>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</si>
  <si>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</si>
  <si>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</si>
  <si>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</si>
  <si>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</si>
  <si>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</si>
  <si>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</si>
  <si>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</si>
  <si>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</si>
  <si>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</si>
  <si>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</si>
  <si>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</si>
  <si>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</si>
  <si>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</si>
  <si>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</si>
  <si>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</si>
  <si>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2018年本部门无政府性基金拨款（已公开空白表）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</si>
  <si>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</si>
  <si>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</si>
  <si>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</si>
  <si>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</si>
  <si>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</si>
  <si>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</si>
  <si>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 表1</t>
  </si>
  <si>
    <r>
      <rPr>
        <b/>
        <sz val="15"/>
        <rFont val="宋体"/>
        <charset val="134"/>
      </rPr>
      <t>201</t>
    </r>
    <r>
      <rPr>
        <b/>
        <sz val="15"/>
        <rFont val="宋体"/>
        <charset val="134"/>
      </rPr>
      <t>8</t>
    </r>
    <r>
      <rPr>
        <b/>
        <sz val="15"/>
        <rFont val="宋体"/>
        <charset val="134"/>
      </rPr>
      <t>年部门综合预算收支总表</t>
    </r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</si>
  <si>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</si>
  <si>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</si>
  <si>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</si>
  <si>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</si>
  <si>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</si>
  <si>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</si>
  <si>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支出经济科目（按部门预算经济分类）</t>
  </si>
  <si>
    <t>支出经济科目（按政府预算经济分类）</t>
  </si>
  <si>
    <t>一、部门预算</t>
  </si>
  <si>
    <t xml:space="preserve">  1、财政拨款</t>
  </si>
  <si>
    <t xml:space="preserve">  1、一般公共服务支出</t>
  </si>
  <si>
    <t xml:space="preserve">  1、基本支出</t>
  </si>
  <si>
    <t xml:space="preserve">    (1)公共预算拨款</t>
  </si>
  <si>
    <t xml:space="preserve">  2、外交支出</t>
  </si>
  <si>
    <t xml:space="preserve">       (1)工资福利支出</t>
  </si>
  <si>
    <t xml:space="preserve">       (1)机关工资福利支出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</si>
  <si>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</si>
  <si>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</si>
  <si>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</si>
  <si>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   (2)机关商品和服务支出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</si>
  <si>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</si>
  <si>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</si>
  <si>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</si>
  <si>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   (3)对事业单位经常性补助</t>
  </si>
  <si>
    <t xml:space="preserve">  2、上级补助收入</t>
  </si>
  <si>
    <t xml:space="preserve">  5、教育支出</t>
  </si>
  <si>
    <t xml:space="preserve">  2、项目支出</t>
  </si>
  <si>
    <t xml:space="preserve">       (4)对个人和家庭的补助</t>
  </si>
  <si>
    <t xml:space="preserve">  3、事业收入</t>
  </si>
  <si>
    <t xml:space="preserve">  6、科学技术支出</t>
  </si>
  <si>
    <t xml:space="preserve">      其中：纳入财政专户管理的收费</t>
  </si>
  <si>
    <t xml:space="preserve">  7、文化体育与传媒支出</t>
  </si>
  <si>
    <t xml:space="preserve">  4、事业单位经营收入</t>
  </si>
  <si>
    <t xml:space="preserve">  8、社会保障和就业支出</t>
  </si>
  <si>
    <t xml:space="preserve">  5、附属单位上缴收入</t>
  </si>
  <si>
    <t xml:space="preserve">  9、社会保险基金支出</t>
  </si>
  <si>
    <t xml:space="preserve">       (4)债务利息及费用支出</t>
  </si>
  <si>
    <t xml:space="preserve">       (3)机关资本性支出（一）</t>
  </si>
  <si>
    <t xml:space="preserve">  6、其他收入</t>
  </si>
  <si>
    <t xml:space="preserve">  10、医疗卫生与计划生育支出</t>
  </si>
  <si>
    <t xml:space="preserve">       (5)资本性支出（基本建设）</t>
  </si>
  <si>
    <t xml:space="preserve">       (4)机关资本性支出（二）</t>
  </si>
  <si>
    <t>二、部门管理的专项资金(未分解部分)</t>
  </si>
  <si>
    <t xml:space="preserve">  11、节能环保支出</t>
  </si>
  <si>
    <t xml:space="preserve">       (6)资本性支出</t>
  </si>
  <si>
    <t xml:space="preserve">       (5)对事业单位经常性补助</t>
  </si>
  <si>
    <t xml:space="preserve">  12、城乡社区支出</t>
  </si>
  <si>
    <t xml:space="preserve">       (7)对企业补助（基本建设）</t>
  </si>
  <si>
    <t xml:space="preserve">       (6)对事业单位资本性补助</t>
  </si>
  <si>
    <t xml:space="preserve">  13、农林水支出</t>
  </si>
  <si>
    <t xml:space="preserve">       (8)对企业补助</t>
  </si>
  <si>
    <t xml:space="preserve">       (7)对企业补助</t>
  </si>
  <si>
    <t xml:space="preserve">  14、交通运输支出</t>
  </si>
  <si>
    <t xml:space="preserve">       (9)对社会保障基金补助</t>
  </si>
  <si>
    <t xml:space="preserve">       (8)对企业资本性支出</t>
  </si>
  <si>
    <t xml:space="preserve">  15、资源勘探信息等支出</t>
  </si>
  <si>
    <r>
      <rPr>
        <sz val="10"/>
        <rFont val="宋体"/>
        <charset val="134"/>
      </rPr>
      <t xml:space="preserve">       (</t>
    </r>
    <r>
      <rPr>
        <sz val="10"/>
        <rFont val="宋体"/>
        <charset val="134"/>
      </rPr>
      <t>10</t>
    </r>
    <r>
      <rPr>
        <sz val="10"/>
        <rFont val="宋体"/>
        <charset val="134"/>
      </rPr>
      <t>)其他支出</t>
    </r>
  </si>
  <si>
    <t xml:space="preserve">       (9)对个人和家庭的补助</t>
  </si>
  <si>
    <t xml:space="preserve">  16、商业服务业等支出</t>
  </si>
  <si>
    <t xml:space="preserve">  3、上缴上级支出</t>
  </si>
  <si>
    <t xml:space="preserve">       (10)对社会保障基金补助</t>
  </si>
  <si>
    <t xml:space="preserve">  17、金融支出</t>
  </si>
  <si>
    <t xml:space="preserve">  4、事业单位经营支出</t>
  </si>
  <si>
    <t xml:space="preserve">       (11)债务利息及费用支出</t>
  </si>
  <si>
    <t xml:space="preserve">  18、援助其他地区支出</t>
  </si>
  <si>
    <t xml:space="preserve">  5、对附属单位补助支出</t>
  </si>
  <si>
    <t xml:space="preserve">       (12)债务还本支出</t>
  </si>
  <si>
    <t xml:space="preserve">  19、国土海洋气象等支出</t>
  </si>
  <si>
    <t xml:space="preserve">       (13)转移性支出</t>
  </si>
  <si>
    <t xml:space="preserve">  20、住房保障支出</t>
  </si>
  <si>
    <t xml:space="preserve">  (1)工资福利支出</t>
  </si>
  <si>
    <t xml:space="preserve">       (14)预备费及预留</t>
  </si>
  <si>
    <t xml:space="preserve">  21、粮油物资储备支出</t>
  </si>
  <si>
    <t xml:space="preserve">  (2)商品和服务支出</t>
  </si>
  <si>
    <t xml:space="preserve">       (15)其他支出</t>
  </si>
  <si>
    <t xml:space="preserve">  22、国有资本经营预算支出</t>
  </si>
  <si>
    <t xml:space="preserve">  (3)对个人和家庭的补助</t>
  </si>
  <si>
    <t xml:space="preserve">  23、预备费</t>
  </si>
  <si>
    <t xml:space="preserve">  (4)债务利息及费用支出</t>
  </si>
  <si>
    <t xml:space="preserve">  24、其他支出</t>
  </si>
  <si>
    <t xml:space="preserve">  (5)资本性支出（基本建设）</t>
  </si>
  <si>
    <t xml:space="preserve">  25、转移性支出</t>
  </si>
  <si>
    <t xml:space="preserve">  (6)资本性支出</t>
  </si>
  <si>
    <t xml:space="preserve">  26、债务还本支出</t>
  </si>
  <si>
    <t xml:space="preserve">  (7)对企业补助（基本建设）</t>
  </si>
  <si>
    <t xml:space="preserve">  (1)机关工资福利支出</t>
  </si>
  <si>
    <t xml:space="preserve">  27、债务付息支出</t>
  </si>
  <si>
    <t xml:space="preserve">  (8)对企业补助</t>
  </si>
  <si>
    <t xml:space="preserve">  (2)机关商品和服务支出</t>
  </si>
  <si>
    <t xml:space="preserve">  28、债务发行费用支出</t>
  </si>
  <si>
    <t xml:space="preserve">  (9)对社会保障基金补助</t>
  </si>
  <si>
    <t xml:space="preserve">  (3)机关资本性支出（一）</t>
  </si>
  <si>
    <t xml:space="preserve">  (10)其他支出</t>
  </si>
  <si>
    <t xml:space="preserve">  (4)机关资本性支出（二）</t>
  </si>
  <si>
    <t xml:space="preserve">  (5)对事业单位经常性补助</t>
  </si>
  <si>
    <t xml:space="preserve">  (6)对事业单位资本性补助</t>
  </si>
  <si>
    <t xml:space="preserve">  (7)对企业补助</t>
  </si>
  <si>
    <t xml:space="preserve">  (8)对企业资本性支出</t>
  </si>
  <si>
    <t xml:space="preserve">  (9)对个人和家庭的补助</t>
  </si>
  <si>
    <t xml:space="preserve">  (10)对社会保障基金补助</t>
  </si>
  <si>
    <t xml:space="preserve">  (11)债务利息及费用支出</t>
  </si>
  <si>
    <t xml:space="preserve">  (12)债务还本支出</t>
  </si>
  <si>
    <t xml:space="preserve">  (13)转移性支出</t>
  </si>
  <si>
    <t xml:space="preserve">  (14)预算备费及预留</t>
  </si>
  <si>
    <t xml:space="preserve">  (15)其他支出</t>
  </si>
  <si>
    <t>本年收入合计</t>
  </si>
  <si>
    <t>本年支出合计</t>
  </si>
  <si>
    <t>用事业基金弥补收支差额</t>
  </si>
  <si>
    <t>结转下年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</si>
  <si>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</si>
  <si>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</si>
  <si>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</si>
  <si>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</si>
  <si>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</si>
  <si>
    <t xml:space="preserve">     表2</t>
  </si>
  <si>
    <t>单位编码</t>
  </si>
  <si>
    <t>单位名称</t>
  </si>
  <si>
    <t>合计</t>
  </si>
  <si>
    <t>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</si>
  <si>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</si>
  <si>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</si>
  <si>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</si>
  <si>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</si>
  <si>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</si>
  <si>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</si>
  <si>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</si>
  <si>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</si>
  <si>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镇安县总工会</t>
  </si>
  <si>
    <t xml:space="preserve">    表3</t>
  </si>
  <si>
    <t xml:space="preserve">                   2018年部门综合预算支出总表</t>
  </si>
  <si>
    <t>其中：专项资金列入部门预算的项目</t>
  </si>
  <si>
    <t xml:space="preserve">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</si>
  <si>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</si>
  <si>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</si>
  <si>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</si>
  <si>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</si>
  <si>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</si>
  <si>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</si>
  <si>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</si>
  <si>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行政运行</t>
  </si>
  <si>
    <t>合   计</t>
  </si>
  <si>
    <t xml:space="preserve">   表6</t>
  </si>
  <si>
    <t>经济科目编码</t>
  </si>
  <si>
    <t>经济科目名称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</si>
  <si>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</si>
  <si>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</si>
  <si>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</si>
  <si>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</si>
  <si>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</si>
  <si>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</si>
  <si>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</si>
  <si>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</si>
  <si>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</si>
  <si>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</si>
  <si>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</si>
  <si>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</si>
  <si>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</si>
  <si>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</si>
  <si>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</si>
  <si>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</si>
  <si>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</si>
  <si>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</si>
  <si>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</si>
  <si>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</si>
  <si>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</si>
  <si>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</si>
  <si>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</si>
  <si>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</si>
  <si>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</si>
  <si>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</si>
  <si>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</si>
  <si>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</si>
  <si>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</si>
  <si>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</si>
  <si>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</si>
  <si>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</si>
  <si>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</si>
  <si>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</si>
  <si>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</si>
  <si>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工会会费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</si>
  <si>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</si>
  <si>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</si>
  <si>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</si>
  <si>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</si>
  <si>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</si>
  <si>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</si>
  <si>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</si>
  <si>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</si>
  <si>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 xml:space="preserve">  31099</t>
  </si>
  <si>
    <t xml:space="preserve">  其他资本性支出</t>
  </si>
  <si>
    <t xml:space="preserve">   合   计</t>
  </si>
  <si>
    <t xml:space="preserve">   表7</t>
  </si>
  <si>
    <t xml:space="preserve">   表8</t>
  </si>
  <si>
    <t xml:space="preserve">     表9</t>
  </si>
  <si>
    <t xml:space="preserve">          </t>
  </si>
  <si>
    <t xml:space="preserve">      单位：万元</t>
  </si>
  <si>
    <t>收入</t>
  </si>
  <si>
    <t>支出</t>
  </si>
  <si>
    <t>项目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</si>
  <si>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</si>
  <si>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</si>
  <si>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</si>
  <si>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</si>
  <si>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</si>
  <si>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>工资福利支出</t>
  </si>
  <si>
    <t>三、社会保障和就业支出</t>
  </si>
  <si>
    <t>商品和服务支出</t>
  </si>
  <si>
    <t>四、节能环保支出</t>
  </si>
  <si>
    <t>对个人和家庭的补助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</si>
  <si>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</si>
  <si>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</si>
  <si>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</si>
  <si>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</si>
  <si>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</si>
  <si>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</si>
  <si>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</si>
  <si>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</si>
  <si>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</si>
  <si>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</si>
  <si>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</si>
  <si>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</si>
  <si>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</si>
  <si>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</si>
  <si>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</si>
  <si>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</si>
  <si>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</si>
  <si>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</si>
  <si>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</si>
  <si>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</si>
  <si>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</si>
  <si>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</si>
  <si>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 xml:space="preserve">    表10</t>
  </si>
  <si>
    <t>项目名称</t>
  </si>
  <si>
    <t>项目金额</t>
  </si>
  <si>
    <t>项目简介</t>
  </si>
  <si>
    <t xml:space="preserve">   表11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</si>
  <si>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</si>
  <si>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</si>
  <si>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</si>
  <si>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</si>
  <si>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</si>
  <si>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</si>
  <si>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</si>
  <si>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</si>
  <si>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</si>
  <si>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</si>
  <si>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</si>
  <si>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</si>
  <si>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</t>
  </si>
  <si>
    <t>29</t>
  </si>
  <si>
    <t>99</t>
  </si>
  <si>
    <t xml:space="preserve">    表12</t>
  </si>
  <si>
    <t xml:space="preserve">         2018年部门综合预算一般公共预算拨款“三公”经费及会议费、培训费支出预算表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</si>
  <si>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</si>
  <si>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</si>
  <si>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</si>
  <si>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</si>
  <si>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</si>
  <si>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</si>
  <si>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</si>
  <si>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</si>
  <si>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</si>
  <si>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</si>
  <si>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</si>
  <si>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</si>
  <si>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</si>
  <si>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</si>
  <si>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</si>
  <si>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</si>
  <si>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</si>
  <si>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</si>
  <si>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</si>
  <si>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</si>
  <si>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>2012901</t>
  </si>
  <si>
    <t>301</t>
  </si>
  <si>
    <t>302</t>
  </si>
  <si>
    <t>303</t>
  </si>
  <si>
    <t>310</t>
  </si>
  <si>
    <t>单位编码</t>
    <phoneticPr fontId="23" type="noConversion"/>
  </si>
  <si>
    <t>单位名称</t>
    <phoneticPr fontId="23" type="noConversion"/>
  </si>
  <si>
    <t xml:space="preserve">        专项工会经费</t>
    <phoneticPr fontId="23" type="noConversion"/>
  </si>
  <si>
    <t>人员经费支出</t>
    <phoneticPr fontId="23" type="noConversion"/>
  </si>
  <si>
    <t>公用经费支出</t>
    <phoneticPr fontId="23" type="noConversion"/>
  </si>
  <si>
    <t>专项业务经费支出</t>
    <phoneticPr fontId="23" type="noConversion"/>
  </si>
  <si>
    <t>行政运行</t>
    <phoneticPr fontId="23" type="noConversion"/>
  </si>
  <si>
    <t>2012999</t>
    <phoneticPr fontId="23" type="noConversion"/>
  </si>
  <si>
    <t>其他群众团体事务支出</t>
    <phoneticPr fontId="23" type="noConversion"/>
  </si>
  <si>
    <t>资本性支出</t>
    <phoneticPr fontId="23" type="noConversion"/>
  </si>
  <si>
    <t xml:space="preserve">          保密审查情况：已审查</t>
    <phoneticPr fontId="23" type="noConversion"/>
  </si>
  <si>
    <t xml:space="preserve">          部门主要负责人审签情况：已审签</t>
    <phoneticPr fontId="23" type="noConversion"/>
  </si>
  <si>
    <t>329001</t>
    <phoneticPr fontId="23" type="noConversion"/>
  </si>
  <si>
    <t>部门预算</t>
    <phoneticPr fontId="23" type="noConversion"/>
  </si>
  <si>
    <t>一般公共预算拨款</t>
    <phoneticPr fontId="23" type="noConversion"/>
  </si>
  <si>
    <t>上年实户资金余额（非财政性资金）</t>
    <phoneticPr fontId="23" type="noConversion"/>
  </si>
  <si>
    <t>上年实户资金余额</t>
    <phoneticPr fontId="23" type="noConversion"/>
  </si>
  <si>
    <t>总计</t>
    <phoneticPr fontId="23" type="noConversion"/>
  </si>
  <si>
    <t>部门预算</t>
    <phoneticPr fontId="23" type="noConversion"/>
  </si>
  <si>
    <t>合计</t>
    <phoneticPr fontId="23" type="noConversion"/>
  </si>
  <si>
    <t>329001</t>
    <phoneticPr fontId="23" type="noConversion"/>
  </si>
  <si>
    <t>329001</t>
    <phoneticPr fontId="23" type="noConversion"/>
  </si>
  <si>
    <t>310</t>
    <phoneticPr fontId="23" type="noConversion"/>
  </si>
  <si>
    <t>99</t>
    <phoneticPr fontId="23" type="noConversion"/>
  </si>
  <si>
    <t>399</t>
  </si>
  <si>
    <t xml:space="preserve">  39999</t>
  </si>
  <si>
    <t xml:space="preserve">  其他支出</t>
  </si>
  <si>
    <t>职工书房及
办公设备</t>
    <phoneticPr fontId="23" type="noConversion"/>
  </si>
  <si>
    <t>其他支出</t>
    <phoneticPr fontId="23" type="noConversion"/>
  </si>
  <si>
    <t>公务用车购置费</t>
    <phoneticPr fontId="23" type="noConversion"/>
  </si>
  <si>
    <t>公务用车运行维护费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</si>
</sst>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方正小标宋简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36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57" fontId="0" fillId="0" borderId="1" xfId="0" applyNumberFormat="1" applyBorder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/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/>
    <xf numFmtId="176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9" fillId="0" borderId="1" xfId="0" applyFont="1" applyFill="1" applyBorder="1" applyAlignment="1"/>
    <xf numFmtId="4" fontId="9" fillId="0" borderId="1" xfId="0" applyNumberFormat="1" applyFont="1" applyFill="1" applyBorder="1" applyAlignment="1"/>
    <xf numFmtId="176" fontId="9" fillId="0" borderId="1" xfId="0" applyNumberFormat="1" applyFont="1" applyFill="1" applyBorder="1" applyAlignment="1"/>
    <xf numFmtId="2" fontId="3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18" fillId="0" borderId="1" xfId="0" applyNumberFormat="1" applyFont="1" applyFill="1" applyBorder="1" applyAlignment="1" applyProtection="1">
      <alignment horizontal="center" vertical="center"/>
    </xf>
    <xf numFmtId="2" fontId="18" fillId="0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Continuous" vertical="center"/>
    </xf>
    <xf numFmtId="0" fontId="2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A3" sqref="A3:K3"/>
    </sheetView>
  </sheetViews>
  <sheetFormatPr defaultColWidth="9" defaultRowHeight="13.5"/>
  <sheetData>
    <row r="1" spans="1:11" ht="140.25" customHeight="1">
      <c r="A1" s="9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65.2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65.25" customHeight="1">
      <c r="A3" s="116" t="s">
        <v>322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65.25" customHeight="1">
      <c r="A4" s="116" t="s">
        <v>323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</sheetData>
  <mergeCells count="3">
    <mergeCell ref="A2:K2"/>
    <mergeCell ref="A3:K3"/>
    <mergeCell ref="A4:K4"/>
  </mergeCells>
  <phoneticPr fontId="23" type="noConversion"/>
  <printOptions horizontalCentered="1"/>
  <pageMargins left="1.4951388888888899" right="1.1013888888888901" top="2.2041666666666702" bottom="1.1416666666666699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A15" sqref="A15:IV17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117" t="s">
        <v>2</v>
      </c>
      <c r="B1" s="117"/>
      <c r="C1" s="117"/>
      <c r="D1" s="117"/>
    </row>
    <row r="2" spans="1:4" ht="18.75" customHeight="1">
      <c r="A2" s="2"/>
      <c r="B2" s="2"/>
      <c r="C2" s="2" t="s">
        <v>3</v>
      </c>
      <c r="D2" s="2" t="s">
        <v>4</v>
      </c>
    </row>
    <row r="3" spans="1:4" ht="18.75" customHeight="1">
      <c r="A3" s="1" t="s">
        <v>5</v>
      </c>
      <c r="B3" s="1" t="s">
        <v>6</v>
      </c>
      <c r="C3" s="2" t="s">
        <v>7</v>
      </c>
      <c r="D3" s="1"/>
    </row>
    <row r="4" spans="1:4" ht="18.75" customHeight="1">
      <c r="A4" s="1" t="s">
        <v>8</v>
      </c>
      <c r="B4" s="1" t="s">
        <v>9</v>
      </c>
      <c r="C4" s="2" t="s">
        <v>7</v>
      </c>
      <c r="D4" s="1"/>
    </row>
    <row r="5" spans="1:4" ht="18.75" customHeight="1">
      <c r="A5" s="1" t="s">
        <v>10</v>
      </c>
      <c r="B5" s="1" t="s">
        <v>11</v>
      </c>
      <c r="C5" s="2" t="s">
        <v>7</v>
      </c>
      <c r="D5" s="1"/>
    </row>
    <row r="6" spans="1:4" ht="18.75" customHeight="1">
      <c r="A6" s="1" t="s">
        <v>12</v>
      </c>
      <c r="B6" s="1" t="s">
        <v>13</v>
      </c>
      <c r="C6" s="2" t="s">
        <v>7</v>
      </c>
      <c r="D6" s="1"/>
    </row>
    <row r="7" spans="1:4" ht="18.75" customHeight="1">
      <c r="A7" s="1" t="s">
        <v>14</v>
      </c>
      <c r="B7" s="1" t="s">
        <v>15</v>
      </c>
      <c r="C7" s="2" t="s">
        <v>7</v>
      </c>
      <c r="D7" s="1"/>
    </row>
    <row r="8" spans="1:4" ht="18.75" customHeight="1">
      <c r="A8" s="1" t="s">
        <v>16</v>
      </c>
      <c r="B8" s="1" t="s">
        <v>17</v>
      </c>
      <c r="C8" s="2" t="s">
        <v>7</v>
      </c>
      <c r="D8" s="1"/>
    </row>
    <row r="9" spans="1:4" ht="18.75" customHeight="1">
      <c r="A9" s="1" t="s">
        <v>18</v>
      </c>
      <c r="B9" s="1" t="s">
        <v>19</v>
      </c>
      <c r="C9" s="2" t="s">
        <v>7</v>
      </c>
      <c r="D9" s="1"/>
    </row>
    <row r="10" spans="1:4" ht="18.75" customHeight="1">
      <c r="A10" s="1" t="s">
        <v>20</v>
      </c>
      <c r="B10" s="1" t="s">
        <v>21</v>
      </c>
      <c r="C10" s="2" t="s">
        <v>7</v>
      </c>
      <c r="D10" s="1"/>
    </row>
    <row r="11" spans="1:4" ht="18.75" customHeight="1">
      <c r="A11" s="1" t="s">
        <v>22</v>
      </c>
      <c r="B11" s="1" t="s">
        <v>23</v>
      </c>
      <c r="C11" s="2" t="s">
        <v>24</v>
      </c>
      <c r="D11" s="1" t="s">
        <v>25</v>
      </c>
    </row>
    <row r="12" spans="1:4" ht="18.75" customHeight="1">
      <c r="A12" s="1" t="s">
        <v>26</v>
      </c>
      <c r="B12" s="1" t="s">
        <v>27</v>
      </c>
      <c r="C12" s="2" t="s">
        <v>7</v>
      </c>
      <c r="D12" s="1"/>
    </row>
    <row r="13" spans="1:4" ht="18.75" customHeight="1">
      <c r="A13" s="1" t="s">
        <v>28</v>
      </c>
      <c r="B13" s="1" t="s">
        <v>29</v>
      </c>
      <c r="C13" s="2" t="s">
        <v>7</v>
      </c>
      <c r="D13" s="1"/>
    </row>
    <row r="14" spans="1:4" ht="18.75" customHeight="1">
      <c r="A14" s="1" t="s">
        <v>30</v>
      </c>
      <c r="B14" s="1" t="s">
        <v>31</v>
      </c>
      <c r="C14" s="2" t="s">
        <v>7</v>
      </c>
      <c r="D14" s="1"/>
    </row>
  </sheetData>
  <mergeCells count="1">
    <mergeCell ref="A1:D1"/>
  </mergeCells>
  <phoneticPr fontId="23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showGridLines="0" showZeros="0" topLeftCell="A25" workbookViewId="0">
      <selection activeCell="D54" sqref="D54"/>
    </sheetView>
  </sheetViews>
  <sheetFormatPr defaultColWidth="6.875" defaultRowHeight="11.25"/>
  <cols>
    <col min="1" max="1" width="33.5" style="17" customWidth="1"/>
    <col min="2" max="2" width="9.125" style="17" customWidth="1"/>
    <col min="3" max="3" width="24.125" style="17" customWidth="1"/>
    <col min="4" max="4" width="9.125" style="17" customWidth="1"/>
    <col min="5" max="5" width="30.25" style="17" customWidth="1"/>
    <col min="6" max="6" width="9.125" style="17" customWidth="1"/>
    <col min="7" max="7" width="30" style="17" customWidth="1"/>
    <col min="8" max="8" width="9.125" style="17" customWidth="1"/>
    <col min="9" max="16384" width="6.875" style="17"/>
  </cols>
  <sheetData>
    <row r="1" spans="1:8" ht="15.95" customHeight="1">
      <c r="A1" s="42" t="s">
        <v>32</v>
      </c>
      <c r="B1" s="50"/>
      <c r="C1" s="50"/>
      <c r="D1" s="50"/>
      <c r="E1" s="50"/>
      <c r="F1" s="51"/>
    </row>
    <row r="2" spans="1:8" ht="19.5">
      <c r="A2" s="52" t="s">
        <v>33</v>
      </c>
      <c r="B2" s="53"/>
      <c r="C2" s="53"/>
      <c r="D2" s="53"/>
      <c r="E2" s="53"/>
      <c r="F2" s="53"/>
      <c r="G2" s="54"/>
      <c r="H2" s="54"/>
    </row>
    <row r="3" spans="1:8" s="41" customFormat="1" ht="12">
      <c r="A3" s="118"/>
      <c r="B3" s="118"/>
      <c r="C3" s="55"/>
      <c r="D3" s="55"/>
      <c r="E3" s="56"/>
      <c r="F3" s="57"/>
      <c r="H3" s="57" t="s">
        <v>34</v>
      </c>
    </row>
    <row r="4" spans="1:8" s="41" customFormat="1" ht="12">
      <c r="A4" s="119" t="s">
        <v>35</v>
      </c>
      <c r="B4" s="119"/>
      <c r="C4" s="119" t="s">
        <v>36</v>
      </c>
      <c r="D4" s="119"/>
      <c r="E4" s="119"/>
      <c r="F4" s="119"/>
      <c r="G4" s="119"/>
      <c r="H4" s="119"/>
    </row>
    <row r="5" spans="1:8" s="41" customFormat="1" ht="12">
      <c r="A5" s="58" t="s">
        <v>37</v>
      </c>
      <c r="B5" s="59" t="s">
        <v>38</v>
      </c>
      <c r="C5" s="59" t="s">
        <v>39</v>
      </c>
      <c r="D5" s="60" t="s">
        <v>38</v>
      </c>
      <c r="E5" s="59" t="s">
        <v>40</v>
      </c>
      <c r="F5" s="59" t="s">
        <v>38</v>
      </c>
      <c r="G5" s="59" t="s">
        <v>41</v>
      </c>
      <c r="H5" s="59" t="s">
        <v>38</v>
      </c>
    </row>
    <row r="6" spans="1:8" s="41" customFormat="1" ht="12">
      <c r="A6" s="61" t="s">
        <v>42</v>
      </c>
      <c r="B6" s="31">
        <f>SUM(B7,B11,B15,B16)</f>
        <v>397.46</v>
      </c>
      <c r="C6" s="62" t="s">
        <v>42</v>
      </c>
      <c r="D6" s="31">
        <v>397.46</v>
      </c>
      <c r="E6" s="62" t="s">
        <v>42</v>
      </c>
      <c r="F6" s="32">
        <v>397.46</v>
      </c>
      <c r="G6" s="62" t="s">
        <v>42</v>
      </c>
      <c r="H6" s="63">
        <v>397.46</v>
      </c>
    </row>
    <row r="7" spans="1:8" s="41" customFormat="1" ht="12">
      <c r="A7" s="64" t="s">
        <v>43</v>
      </c>
      <c r="B7" s="31">
        <v>397.46</v>
      </c>
      <c r="C7" s="62" t="s">
        <v>44</v>
      </c>
      <c r="D7" s="31">
        <v>397.46</v>
      </c>
      <c r="E7" s="62" t="s">
        <v>45</v>
      </c>
      <c r="F7" s="32">
        <v>97.46</v>
      </c>
      <c r="G7" s="62" t="s">
        <v>45</v>
      </c>
      <c r="H7" s="63">
        <v>97.46</v>
      </c>
    </row>
    <row r="8" spans="1:8" s="41" customFormat="1" ht="12">
      <c r="A8" s="64" t="s">
        <v>46</v>
      </c>
      <c r="B8" s="31">
        <v>397.46</v>
      </c>
      <c r="C8" s="62" t="s">
        <v>47</v>
      </c>
      <c r="D8" s="32"/>
      <c r="E8" s="62" t="s">
        <v>48</v>
      </c>
      <c r="F8" s="32">
        <v>84.04</v>
      </c>
      <c r="G8" s="62" t="s">
        <v>49</v>
      </c>
      <c r="H8" s="63">
        <v>84.04</v>
      </c>
    </row>
    <row r="9" spans="1:8" s="41" customFormat="1" ht="12">
      <c r="A9" s="65" t="s">
        <v>50</v>
      </c>
      <c r="B9" s="31">
        <v>300</v>
      </c>
      <c r="C9" s="62" t="s">
        <v>51</v>
      </c>
      <c r="D9" s="32"/>
      <c r="E9" s="62" t="s">
        <v>52</v>
      </c>
      <c r="F9" s="32">
        <v>6.2</v>
      </c>
      <c r="G9" s="62" t="s">
        <v>53</v>
      </c>
      <c r="H9" s="66">
        <v>6.2</v>
      </c>
    </row>
    <row r="10" spans="1:8" s="41" customFormat="1" ht="12">
      <c r="A10" s="64" t="s">
        <v>54</v>
      </c>
      <c r="B10" s="31"/>
      <c r="C10" s="62" t="s">
        <v>55</v>
      </c>
      <c r="D10" s="32"/>
      <c r="E10" s="62" t="s">
        <v>56</v>
      </c>
      <c r="F10" s="32">
        <v>7.22</v>
      </c>
      <c r="G10" s="62" t="s">
        <v>57</v>
      </c>
      <c r="H10" s="63"/>
    </row>
    <row r="11" spans="1:8" s="41" customFormat="1" ht="12">
      <c r="A11" s="64" t="s">
        <v>58</v>
      </c>
      <c r="B11" s="31">
        <v>0</v>
      </c>
      <c r="C11" s="62" t="s">
        <v>59</v>
      </c>
      <c r="D11" s="32"/>
      <c r="E11" s="62" t="s">
        <v>60</v>
      </c>
      <c r="F11" s="32">
        <v>300</v>
      </c>
      <c r="G11" s="62" t="s">
        <v>61</v>
      </c>
      <c r="H11" s="63">
        <v>7.22</v>
      </c>
    </row>
    <row r="12" spans="1:8" s="41" customFormat="1" ht="12">
      <c r="A12" s="64" t="s">
        <v>62</v>
      </c>
      <c r="B12" s="31">
        <v>0</v>
      </c>
      <c r="C12" s="62" t="s">
        <v>63</v>
      </c>
      <c r="D12" s="32"/>
      <c r="E12" s="62" t="s">
        <v>48</v>
      </c>
      <c r="F12" s="32"/>
      <c r="G12" s="62" t="s">
        <v>60</v>
      </c>
      <c r="H12" s="63">
        <v>300</v>
      </c>
    </row>
    <row r="13" spans="1:8" s="41" customFormat="1" ht="12">
      <c r="A13" s="64" t="s">
        <v>64</v>
      </c>
      <c r="B13" s="31">
        <v>0</v>
      </c>
      <c r="C13" s="62" t="s">
        <v>65</v>
      </c>
      <c r="D13" s="32"/>
      <c r="E13" s="62" t="s">
        <v>52</v>
      </c>
      <c r="F13" s="32">
        <v>210</v>
      </c>
      <c r="G13" s="62" t="s">
        <v>49</v>
      </c>
      <c r="H13" s="63"/>
    </row>
    <row r="14" spans="1:8" s="41" customFormat="1" ht="12">
      <c r="A14" s="64" t="s">
        <v>66</v>
      </c>
      <c r="B14" s="31">
        <v>0</v>
      </c>
      <c r="C14" s="62" t="s">
        <v>67</v>
      </c>
      <c r="D14" s="32"/>
      <c r="E14" s="62" t="s">
        <v>56</v>
      </c>
      <c r="F14" s="32">
        <v>10</v>
      </c>
      <c r="G14" s="62" t="s">
        <v>53</v>
      </c>
      <c r="H14" s="63">
        <v>210</v>
      </c>
    </row>
    <row r="15" spans="1:8" s="41" customFormat="1" ht="12">
      <c r="A15" s="65" t="s">
        <v>68</v>
      </c>
      <c r="B15" s="31">
        <v>0</v>
      </c>
      <c r="C15" s="62" t="s">
        <v>69</v>
      </c>
      <c r="D15" s="32"/>
      <c r="E15" s="62" t="s">
        <v>70</v>
      </c>
      <c r="F15" s="32"/>
      <c r="G15" s="62" t="s">
        <v>71</v>
      </c>
      <c r="H15" s="63">
        <v>20</v>
      </c>
    </row>
    <row r="16" spans="1:8" s="41" customFormat="1" ht="12">
      <c r="A16" s="65" t="s">
        <v>72</v>
      </c>
      <c r="B16" s="31">
        <v>0</v>
      </c>
      <c r="C16" s="62" t="s">
        <v>73</v>
      </c>
      <c r="D16" s="32"/>
      <c r="E16" s="62" t="s">
        <v>74</v>
      </c>
      <c r="F16" s="32"/>
      <c r="G16" s="62" t="s">
        <v>75</v>
      </c>
      <c r="H16" s="63"/>
    </row>
    <row r="17" spans="1:8" s="41" customFormat="1" ht="12">
      <c r="A17" s="65" t="s">
        <v>76</v>
      </c>
      <c r="B17" s="31">
        <v>0</v>
      </c>
      <c r="C17" s="62" t="s">
        <v>77</v>
      </c>
      <c r="D17" s="32"/>
      <c r="E17" s="62" t="s">
        <v>78</v>
      </c>
      <c r="F17" s="32">
        <v>80</v>
      </c>
      <c r="G17" s="62" t="s">
        <v>79</v>
      </c>
      <c r="H17" s="63"/>
    </row>
    <row r="18" spans="1:8" s="41" customFormat="1" ht="12">
      <c r="A18" s="65"/>
      <c r="B18" s="32"/>
      <c r="C18" s="62" t="s">
        <v>80</v>
      </c>
      <c r="D18" s="32">
        <v>0</v>
      </c>
      <c r="E18" s="62" t="s">
        <v>81</v>
      </c>
      <c r="F18" s="32"/>
      <c r="G18" s="62" t="s">
        <v>82</v>
      </c>
      <c r="H18" s="63"/>
    </row>
    <row r="19" spans="1:8" s="41" customFormat="1" ht="12">
      <c r="A19" s="65"/>
      <c r="B19" s="67"/>
      <c r="C19" s="62" t="s">
        <v>83</v>
      </c>
      <c r="D19" s="32">
        <v>0</v>
      </c>
      <c r="E19" s="62" t="s">
        <v>84</v>
      </c>
      <c r="F19" s="32"/>
      <c r="G19" s="62" t="s">
        <v>85</v>
      </c>
      <c r="H19" s="63"/>
    </row>
    <row r="20" spans="1:8" s="41" customFormat="1" ht="12">
      <c r="A20" s="65"/>
      <c r="B20" s="32"/>
      <c r="C20" s="62" t="s">
        <v>86</v>
      </c>
      <c r="D20" s="32">
        <v>0</v>
      </c>
      <c r="E20" s="62" t="s">
        <v>87</v>
      </c>
      <c r="F20" s="32"/>
      <c r="G20" s="62" t="s">
        <v>88</v>
      </c>
      <c r="H20" s="63"/>
    </row>
    <row r="21" spans="1:8" s="41" customFormat="1" ht="12">
      <c r="A21" s="68"/>
      <c r="B21" s="32"/>
      <c r="C21" s="62" t="s">
        <v>89</v>
      </c>
      <c r="D21" s="32">
        <v>0</v>
      </c>
      <c r="E21" s="62" t="s">
        <v>90</v>
      </c>
      <c r="F21" s="32"/>
      <c r="G21" s="62" t="s">
        <v>91</v>
      </c>
      <c r="H21" s="63">
        <v>10</v>
      </c>
    </row>
    <row r="22" spans="1:8" s="41" customFormat="1" ht="12">
      <c r="A22" s="68"/>
      <c r="B22" s="32"/>
      <c r="C22" s="62" t="s">
        <v>92</v>
      </c>
      <c r="D22" s="32">
        <v>0</v>
      </c>
      <c r="E22" s="69" t="s">
        <v>93</v>
      </c>
      <c r="F22" s="32"/>
      <c r="G22" s="70" t="s">
        <v>94</v>
      </c>
      <c r="H22" s="63"/>
    </row>
    <row r="23" spans="1:8" s="41" customFormat="1" ht="12">
      <c r="A23" s="68"/>
      <c r="B23" s="32"/>
      <c r="C23" s="62" t="s">
        <v>95</v>
      </c>
      <c r="D23" s="32">
        <v>0</v>
      </c>
      <c r="E23" s="69" t="s">
        <v>96</v>
      </c>
      <c r="F23" s="32">
        <v>0</v>
      </c>
      <c r="G23" s="70" t="s">
        <v>97</v>
      </c>
      <c r="H23" s="63"/>
    </row>
    <row r="24" spans="1:8" s="41" customFormat="1" ht="12">
      <c r="A24" s="68"/>
      <c r="B24" s="32"/>
      <c r="C24" s="62" t="s">
        <v>98</v>
      </c>
      <c r="D24" s="32">
        <v>0</v>
      </c>
      <c r="E24" s="69" t="s">
        <v>99</v>
      </c>
      <c r="F24" s="32">
        <v>0</v>
      </c>
      <c r="G24" s="70" t="s">
        <v>100</v>
      </c>
      <c r="H24" s="63"/>
    </row>
    <row r="25" spans="1:8" s="41" customFormat="1" ht="12">
      <c r="A25" s="68"/>
      <c r="B25" s="32"/>
      <c r="C25" s="62" t="s">
        <v>101</v>
      </c>
      <c r="D25" s="32">
        <v>0</v>
      </c>
      <c r="E25" s="69" t="s">
        <v>76</v>
      </c>
      <c r="F25" s="32">
        <v>0</v>
      </c>
      <c r="G25" s="70" t="s">
        <v>102</v>
      </c>
      <c r="H25" s="63"/>
    </row>
    <row r="26" spans="1:8" s="41" customFormat="1" ht="12">
      <c r="A26" s="68"/>
      <c r="B26" s="32"/>
      <c r="C26" s="62" t="s">
        <v>103</v>
      </c>
      <c r="D26" s="32"/>
      <c r="E26" s="62" t="s">
        <v>104</v>
      </c>
      <c r="F26" s="32">
        <v>0</v>
      </c>
      <c r="G26" s="70" t="s">
        <v>105</v>
      </c>
      <c r="H26" s="63"/>
    </row>
    <row r="27" spans="1:8" s="41" customFormat="1" ht="12">
      <c r="A27" s="68"/>
      <c r="B27" s="67"/>
      <c r="C27" s="62" t="s">
        <v>106</v>
      </c>
      <c r="D27" s="32">
        <v>0</v>
      </c>
      <c r="E27" s="62" t="s">
        <v>107</v>
      </c>
      <c r="F27" s="32">
        <v>0</v>
      </c>
      <c r="G27" s="70" t="s">
        <v>108</v>
      </c>
      <c r="H27" s="63">
        <v>60</v>
      </c>
    </row>
    <row r="28" spans="1:8" s="41" customFormat="1" ht="12">
      <c r="A28" s="68"/>
      <c r="B28" s="32"/>
      <c r="C28" s="62" t="s">
        <v>109</v>
      </c>
      <c r="D28" s="32">
        <v>0</v>
      </c>
      <c r="E28" s="62" t="s">
        <v>110</v>
      </c>
      <c r="F28" s="32">
        <v>0</v>
      </c>
      <c r="G28" s="69" t="s">
        <v>93</v>
      </c>
      <c r="H28" s="63"/>
    </row>
    <row r="29" spans="1:8" s="41" customFormat="1" ht="12">
      <c r="A29" s="68"/>
      <c r="B29" s="67"/>
      <c r="C29" s="62" t="s">
        <v>111</v>
      </c>
      <c r="D29" s="32">
        <v>0</v>
      </c>
      <c r="E29" s="62" t="s">
        <v>112</v>
      </c>
      <c r="F29" s="32">
        <v>0</v>
      </c>
      <c r="G29" s="69" t="s">
        <v>96</v>
      </c>
      <c r="H29" s="63"/>
    </row>
    <row r="30" spans="1:8" s="41" customFormat="1" ht="12">
      <c r="A30" s="68"/>
      <c r="B30" s="32"/>
      <c r="C30" s="62" t="s">
        <v>113</v>
      </c>
      <c r="D30" s="32">
        <v>0</v>
      </c>
      <c r="E30" s="62" t="s">
        <v>114</v>
      </c>
      <c r="F30" s="32">
        <v>0</v>
      </c>
      <c r="G30" s="69" t="s">
        <v>99</v>
      </c>
      <c r="H30" s="63"/>
    </row>
    <row r="31" spans="1:8" s="41" customFormat="1" ht="12">
      <c r="A31" s="68"/>
      <c r="B31" s="32"/>
      <c r="C31" s="62" t="s">
        <v>115</v>
      </c>
      <c r="D31" s="32">
        <v>0</v>
      </c>
      <c r="E31" s="62" t="s">
        <v>116</v>
      </c>
      <c r="F31" s="32">
        <v>0</v>
      </c>
      <c r="G31" s="69" t="s">
        <v>76</v>
      </c>
      <c r="H31" s="63"/>
    </row>
    <row r="32" spans="1:8" s="41" customFormat="1" ht="12">
      <c r="A32" s="68"/>
      <c r="B32" s="32"/>
      <c r="C32" s="62" t="s">
        <v>117</v>
      </c>
      <c r="D32" s="32">
        <v>0</v>
      </c>
      <c r="E32" s="62" t="s">
        <v>118</v>
      </c>
      <c r="F32" s="32">
        <v>0</v>
      </c>
      <c r="G32" s="62" t="s">
        <v>119</v>
      </c>
      <c r="H32" s="63"/>
    </row>
    <row r="33" spans="1:8" s="41" customFormat="1" ht="12">
      <c r="A33" s="68"/>
      <c r="B33" s="32"/>
      <c r="C33" s="62" t="s">
        <v>120</v>
      </c>
      <c r="D33" s="32">
        <v>0</v>
      </c>
      <c r="E33" s="62" t="s">
        <v>121</v>
      </c>
      <c r="F33" s="32">
        <v>0</v>
      </c>
      <c r="G33" s="62" t="s">
        <v>122</v>
      </c>
      <c r="H33" s="63"/>
    </row>
    <row r="34" spans="1:8" s="41" customFormat="1" ht="12">
      <c r="A34" s="68"/>
      <c r="B34" s="32"/>
      <c r="C34" s="62" t="s">
        <v>123</v>
      </c>
      <c r="D34" s="32">
        <v>0</v>
      </c>
      <c r="E34" s="62" t="s">
        <v>124</v>
      </c>
      <c r="F34" s="67"/>
      <c r="G34" s="62" t="s">
        <v>125</v>
      </c>
      <c r="H34" s="63"/>
    </row>
    <row r="35" spans="1:8" s="41" customFormat="1" ht="12">
      <c r="A35" s="68"/>
      <c r="B35" s="32"/>
      <c r="C35" s="62" t="s">
        <v>76</v>
      </c>
      <c r="D35" s="32">
        <v>0</v>
      </c>
      <c r="E35" s="70" t="s">
        <v>126</v>
      </c>
      <c r="F35" s="67"/>
      <c r="G35" s="62" t="s">
        <v>127</v>
      </c>
      <c r="H35" s="63"/>
    </row>
    <row r="36" spans="1:8" s="41" customFormat="1" ht="12">
      <c r="A36" s="68"/>
      <c r="B36" s="32"/>
      <c r="C36" s="62"/>
      <c r="D36" s="32"/>
      <c r="E36" s="70"/>
      <c r="F36" s="67"/>
      <c r="G36" s="62" t="s">
        <v>128</v>
      </c>
      <c r="H36" s="63"/>
    </row>
    <row r="37" spans="1:8" s="41" customFormat="1" ht="12">
      <c r="A37" s="68"/>
      <c r="B37" s="32"/>
      <c r="C37" s="62"/>
      <c r="D37" s="67"/>
      <c r="E37" s="71"/>
      <c r="F37" s="67"/>
      <c r="G37" s="62" t="s">
        <v>129</v>
      </c>
      <c r="H37" s="63"/>
    </row>
    <row r="38" spans="1:8" s="41" customFormat="1" ht="12">
      <c r="A38" s="68"/>
      <c r="B38" s="32"/>
      <c r="C38" s="62"/>
      <c r="D38" s="72"/>
      <c r="E38" s="71"/>
      <c r="F38" s="67"/>
      <c r="G38" s="62" t="s">
        <v>130</v>
      </c>
      <c r="H38" s="63"/>
    </row>
    <row r="39" spans="1:8" s="41" customFormat="1" ht="12">
      <c r="A39" s="68"/>
      <c r="B39" s="32"/>
      <c r="C39" s="62"/>
      <c r="D39" s="32">
        <v>0</v>
      </c>
      <c r="E39" s="71"/>
      <c r="F39" s="32">
        <v>0</v>
      </c>
      <c r="G39" s="62" t="s">
        <v>131</v>
      </c>
      <c r="H39" s="63"/>
    </row>
    <row r="40" spans="1:8" s="41" customFormat="1" ht="12">
      <c r="A40" s="68"/>
      <c r="B40" s="32"/>
      <c r="C40" s="62"/>
      <c r="D40" s="73"/>
      <c r="E40" s="71"/>
      <c r="F40" s="67"/>
      <c r="G40" s="62" t="s">
        <v>132</v>
      </c>
      <c r="H40" s="63"/>
    </row>
    <row r="41" spans="1:8" ht="12">
      <c r="A41" s="68"/>
      <c r="B41" s="32"/>
      <c r="C41" s="62"/>
      <c r="D41" s="74"/>
      <c r="E41" s="75"/>
      <c r="F41" s="74"/>
      <c r="G41" s="70" t="s">
        <v>133</v>
      </c>
      <c r="H41" s="76"/>
    </row>
    <row r="42" spans="1:8" ht="12">
      <c r="A42" s="68"/>
      <c r="B42" s="32"/>
      <c r="C42" s="62"/>
      <c r="D42" s="74"/>
      <c r="E42" s="75"/>
      <c r="F42" s="74"/>
      <c r="G42" s="70" t="s">
        <v>134</v>
      </c>
      <c r="H42" s="76"/>
    </row>
    <row r="43" spans="1:8" ht="12">
      <c r="A43" s="68"/>
      <c r="B43" s="32"/>
      <c r="C43" s="62"/>
      <c r="D43" s="74"/>
      <c r="E43" s="75"/>
      <c r="F43" s="74"/>
      <c r="G43" s="70" t="s">
        <v>135</v>
      </c>
      <c r="H43" s="76"/>
    </row>
    <row r="44" spans="1:8" ht="12">
      <c r="A44" s="68"/>
      <c r="B44" s="32"/>
      <c r="C44" s="62"/>
      <c r="D44" s="74">
        <f>SUM(D37,D38,D39)</f>
        <v>0</v>
      </c>
      <c r="E44" s="75"/>
      <c r="F44" s="77"/>
      <c r="G44" s="70" t="s">
        <v>136</v>
      </c>
      <c r="H44" s="76"/>
    </row>
    <row r="45" spans="1:8" ht="12">
      <c r="A45" s="68"/>
      <c r="B45" s="32"/>
      <c r="C45" s="78"/>
      <c r="D45" s="75"/>
      <c r="E45" s="75"/>
      <c r="F45" s="79"/>
      <c r="G45" s="70" t="s">
        <v>137</v>
      </c>
      <c r="H45" s="76"/>
    </row>
    <row r="46" spans="1:8" ht="12">
      <c r="A46" s="68"/>
      <c r="B46" s="32"/>
      <c r="C46" s="78"/>
      <c r="D46" s="75"/>
      <c r="E46" s="75"/>
      <c r="F46" s="79"/>
      <c r="G46" s="70" t="s">
        <v>138</v>
      </c>
      <c r="H46" s="76"/>
    </row>
    <row r="47" spans="1:8" ht="12" hidden="1">
      <c r="A47" s="68"/>
      <c r="B47" s="32"/>
      <c r="C47" s="78"/>
      <c r="D47" s="75"/>
      <c r="E47" s="75"/>
      <c r="F47" s="79"/>
      <c r="G47" s="71"/>
      <c r="H47" s="76"/>
    </row>
    <row r="48" spans="1:8" ht="12">
      <c r="A48" s="80" t="s">
        <v>139</v>
      </c>
      <c r="B48" s="74">
        <f>SUM(B6,B17)</f>
        <v>397.46</v>
      </c>
      <c r="C48" s="81" t="s">
        <v>140</v>
      </c>
      <c r="D48" s="31">
        <v>397.46</v>
      </c>
      <c r="E48" s="60" t="s">
        <v>140</v>
      </c>
      <c r="F48" s="79">
        <v>397.46</v>
      </c>
      <c r="G48" s="60" t="s">
        <v>140</v>
      </c>
      <c r="H48" s="76">
        <v>397.46</v>
      </c>
    </row>
    <row r="49" spans="1:8" ht="12">
      <c r="A49" s="61" t="s">
        <v>141</v>
      </c>
      <c r="B49" s="32">
        <v>0</v>
      </c>
      <c r="C49" s="82" t="s">
        <v>142</v>
      </c>
      <c r="D49" s="83"/>
      <c r="E49" s="65"/>
      <c r="F49" s="84"/>
      <c r="G49" s="68"/>
      <c r="H49" s="85"/>
    </row>
    <row r="50" spans="1:8" ht="12" hidden="1">
      <c r="A50" s="61"/>
      <c r="B50" s="32"/>
      <c r="C50" s="82"/>
      <c r="D50" s="83"/>
      <c r="E50" s="65"/>
      <c r="F50" s="84"/>
      <c r="G50" s="68"/>
      <c r="H50" s="85"/>
    </row>
    <row r="51" spans="1:8" ht="12">
      <c r="A51" s="61" t="s">
        <v>143</v>
      </c>
      <c r="B51" s="32">
        <v>0</v>
      </c>
      <c r="C51" s="86"/>
      <c r="D51" s="83"/>
      <c r="E51" s="68"/>
      <c r="F51" s="84"/>
      <c r="G51" s="68"/>
      <c r="H51" s="85"/>
    </row>
    <row r="52" spans="1:8">
      <c r="A52" s="87" t="s">
        <v>144</v>
      </c>
      <c r="B52" s="77">
        <v>0</v>
      </c>
      <c r="C52" s="88"/>
      <c r="D52" s="83"/>
      <c r="E52" s="83"/>
      <c r="F52" s="84"/>
      <c r="G52" s="83"/>
      <c r="H52" s="85"/>
    </row>
    <row r="53" spans="1:8">
      <c r="A53" s="87" t="s">
        <v>145</v>
      </c>
      <c r="B53" s="77">
        <v>0</v>
      </c>
      <c r="C53" s="88"/>
      <c r="D53" s="83"/>
      <c r="E53" s="83"/>
      <c r="F53" s="84"/>
      <c r="G53" s="83"/>
      <c r="H53" s="85"/>
    </row>
    <row r="54" spans="1:8" ht="12">
      <c r="A54" s="89" t="s">
        <v>146</v>
      </c>
      <c r="B54" s="74">
        <f>B48+B49+B51</f>
        <v>397.46</v>
      </c>
      <c r="C54" s="90" t="s">
        <v>147</v>
      </c>
      <c r="D54" s="31">
        <v>397.46</v>
      </c>
      <c r="E54" s="89" t="s">
        <v>147</v>
      </c>
      <c r="F54" s="84">
        <v>397.46</v>
      </c>
      <c r="G54" s="89" t="s">
        <v>147</v>
      </c>
      <c r="H54" s="85">
        <v>397.46</v>
      </c>
    </row>
  </sheetData>
  <mergeCells count="3">
    <mergeCell ref="A3:B3"/>
    <mergeCell ref="A4:B4"/>
    <mergeCell ref="C4:H4"/>
  </mergeCells>
  <phoneticPr fontId="23" type="noConversion"/>
  <printOptions horizontalCentered="1"/>
  <pageMargins left="0.66944444444444495" right="0.50902777777777797" top="0.66944444444444495" bottom="0.38888888888888901" header="0" footer="0"/>
  <pageSetup paperSize="9" scale="8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showGridLines="0" showZeros="0" workbookViewId="0">
      <selection activeCell="A7" sqref="A7"/>
    </sheetView>
  </sheetViews>
  <sheetFormatPr defaultColWidth="6.875" defaultRowHeight="12.75" customHeight="1"/>
  <cols>
    <col min="1" max="1" width="10.25" style="17" customWidth="1"/>
    <col min="2" max="2" width="15.25" style="17" customWidth="1"/>
    <col min="3" max="3" width="10.75" style="17" customWidth="1"/>
    <col min="4" max="4" width="7.125" style="17" customWidth="1"/>
    <col min="5" max="5" width="8.75" style="17" customWidth="1"/>
    <col min="6" max="6" width="15.375" style="17" customWidth="1"/>
    <col min="7" max="7" width="10.75" style="17" customWidth="1"/>
    <col min="8" max="8" width="8" style="17" customWidth="1"/>
    <col min="9" max="9" width="8.5" style="17" customWidth="1"/>
    <col min="10" max="10" width="8.125" style="17" customWidth="1"/>
    <col min="11" max="11" width="7.75" style="17" customWidth="1"/>
    <col min="12" max="12" width="9.75" style="17" customWidth="1"/>
    <col min="13" max="13" width="6.125" style="17" customWidth="1"/>
    <col min="14" max="14" width="11.125" style="17" customWidth="1"/>
    <col min="15" max="15" width="8.625" style="17" customWidth="1"/>
    <col min="16" max="16384" width="6.875" style="17"/>
  </cols>
  <sheetData>
    <row r="1" spans="1:15" ht="29.25" customHeight="1">
      <c r="A1" s="42" t="s">
        <v>148</v>
      </c>
    </row>
    <row r="2" spans="1:15" ht="27.75" customHeight="1">
      <c r="A2" s="97" t="s">
        <v>9</v>
      </c>
      <c r="B2" s="43"/>
      <c r="C2" s="43"/>
      <c r="D2" s="43"/>
      <c r="E2" s="43"/>
      <c r="F2" s="43"/>
      <c r="G2" s="43"/>
      <c r="H2" s="43"/>
      <c r="I2" s="53"/>
      <c r="J2" s="53"/>
      <c r="K2" s="53"/>
      <c r="L2" s="53"/>
      <c r="M2" s="53"/>
      <c r="N2" s="53"/>
      <c r="O2" s="53"/>
    </row>
    <row r="3" spans="1:15" s="41" customFormat="1" ht="13.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4" t="s">
        <v>34</v>
      </c>
    </row>
    <row r="4" spans="1:15" s="41" customFormat="1" ht="20.25" customHeight="1">
      <c r="A4" s="122" t="s">
        <v>149</v>
      </c>
      <c r="B4" s="122" t="s">
        <v>150</v>
      </c>
      <c r="C4" s="122" t="s">
        <v>329</v>
      </c>
      <c r="D4" s="124" t="s">
        <v>325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s="41" customFormat="1" ht="24" customHeight="1">
      <c r="A5" s="123"/>
      <c r="B5" s="123"/>
      <c r="C5" s="123"/>
      <c r="D5" s="122" t="s">
        <v>331</v>
      </c>
      <c r="E5" s="120" t="s">
        <v>326</v>
      </c>
      <c r="F5" s="120"/>
      <c r="G5" s="120" t="s">
        <v>153</v>
      </c>
      <c r="H5" s="120" t="s">
        <v>154</v>
      </c>
      <c r="I5" s="120" t="s">
        <v>155</v>
      </c>
      <c r="J5" s="120" t="s">
        <v>156</v>
      </c>
      <c r="K5" s="120" t="s">
        <v>157</v>
      </c>
      <c r="L5" s="120" t="s">
        <v>141</v>
      </c>
      <c r="M5" s="120" t="s">
        <v>143</v>
      </c>
      <c r="N5" s="123" t="s">
        <v>327</v>
      </c>
      <c r="O5" s="120" t="s">
        <v>158</v>
      </c>
    </row>
    <row r="6" spans="1:15" s="41" customFormat="1" ht="40.5">
      <c r="A6" s="120"/>
      <c r="B6" s="120"/>
      <c r="C6" s="120"/>
      <c r="D6" s="120"/>
      <c r="E6" s="93" t="s">
        <v>159</v>
      </c>
      <c r="F6" s="93" t="s">
        <v>160</v>
      </c>
      <c r="G6" s="121"/>
      <c r="H6" s="121"/>
      <c r="I6" s="121"/>
      <c r="J6" s="121"/>
      <c r="K6" s="121"/>
      <c r="L6" s="121"/>
      <c r="M6" s="121"/>
      <c r="N6" s="120"/>
      <c r="O6" s="121"/>
    </row>
    <row r="7" spans="1:15" s="41" customFormat="1" ht="24" customHeight="1">
      <c r="A7" s="49" t="s">
        <v>332</v>
      </c>
      <c r="B7" s="94" t="s">
        <v>161</v>
      </c>
      <c r="C7" s="95">
        <f>SUM(E7,G7:O7)</f>
        <v>397.46</v>
      </c>
      <c r="D7" s="95">
        <v>397.46</v>
      </c>
      <c r="E7" s="95">
        <v>397.46</v>
      </c>
      <c r="F7" s="95">
        <v>300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/>
      <c r="O7" s="95">
        <v>0</v>
      </c>
    </row>
    <row r="8" spans="1:15" s="41" customFormat="1" ht="12"/>
    <row r="9" spans="1:15" s="41" customFormat="1" ht="12"/>
    <row r="10" spans="1:15" s="41" customFormat="1" ht="12"/>
    <row r="11" spans="1:15" s="41" customFormat="1" ht="12"/>
    <row r="12" spans="1:15" s="41" customFormat="1" ht="12"/>
    <row r="13" spans="1:15" s="41" customFormat="1" ht="12"/>
    <row r="14" spans="1:15" s="41" customFormat="1" ht="12"/>
    <row r="15" spans="1:15" s="41" customFormat="1" ht="12"/>
    <row r="16" spans="1:15" s="41" customFormat="1" ht="12"/>
    <row r="17" s="41" customFormat="1" ht="12"/>
    <row r="18" s="41" customFormat="1" ht="12"/>
    <row r="19" s="41" customFormat="1" ht="12"/>
    <row r="20" s="41" customFormat="1" ht="12"/>
    <row r="21" s="41" customFormat="1" ht="12"/>
    <row r="22" s="41" customFormat="1" ht="12"/>
    <row r="23" s="41" customFormat="1" ht="12"/>
    <row r="24" s="41" customFormat="1" ht="12"/>
    <row r="25" s="41" customFormat="1" ht="12"/>
    <row r="26" s="41" customFormat="1" ht="12"/>
    <row r="27" s="41" customFormat="1" ht="12"/>
  </sheetData>
  <mergeCells count="15">
    <mergeCell ref="J5:J6"/>
    <mergeCell ref="K5:K6"/>
    <mergeCell ref="L5:L6"/>
    <mergeCell ref="B4:B6"/>
    <mergeCell ref="M5:M6"/>
    <mergeCell ref="O5:O6"/>
    <mergeCell ref="E5:F5"/>
    <mergeCell ref="G5:G6"/>
    <mergeCell ref="H5:H6"/>
    <mergeCell ref="I5:I6"/>
    <mergeCell ref="A4:A6"/>
    <mergeCell ref="C4:C6"/>
    <mergeCell ref="N5:N6"/>
    <mergeCell ref="D4:O4"/>
    <mergeCell ref="D5:D6"/>
  </mergeCells>
  <phoneticPr fontId="23" type="noConversion"/>
  <printOptions horizontalCentered="1"/>
  <pageMargins left="0.58888888888888902" right="0.58888888888888902" top="0.78888888888888897" bottom="0.78888888888888897" header="0.50902777777777797" footer="0.50902777777777797"/>
  <pageSetup paperSize="9" scale="93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0.25" style="17" customWidth="1"/>
    <col min="2" max="2" width="15.75" style="17" customWidth="1"/>
    <col min="3" max="4" width="10.75" style="17" customWidth="1"/>
    <col min="5" max="5" width="9.25" style="17" customWidth="1"/>
    <col min="6" max="6" width="11.375" style="17" customWidth="1"/>
    <col min="7" max="10" width="10.75" style="17" customWidth="1"/>
    <col min="11" max="11" width="9" style="17" customWidth="1"/>
    <col min="12" max="12" width="9.125" style="17" customWidth="1"/>
    <col min="13" max="13" width="8.625" style="17" customWidth="1"/>
    <col min="14" max="16384" width="6.875" style="17"/>
  </cols>
  <sheetData>
    <row r="1" spans="1:13" ht="29.25" customHeight="1">
      <c r="A1" s="42" t="s">
        <v>162</v>
      </c>
    </row>
    <row r="2" spans="1:13" ht="35.25" customHeight="1">
      <c r="A2" s="91" t="s">
        <v>163</v>
      </c>
      <c r="B2" s="43"/>
      <c r="C2" s="43"/>
      <c r="D2" s="43"/>
      <c r="E2" s="43"/>
      <c r="F2" s="43"/>
      <c r="G2" s="43"/>
      <c r="H2" s="43"/>
      <c r="I2" s="53"/>
      <c r="J2" s="53"/>
      <c r="K2" s="53"/>
      <c r="L2" s="53"/>
      <c r="M2" s="53"/>
    </row>
    <row r="3" spans="1:13" s="41" customFormat="1" ht="13.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6" t="s">
        <v>34</v>
      </c>
    </row>
    <row r="4" spans="1:13" s="41" customFormat="1" ht="16.5" customHeight="1">
      <c r="A4" s="121" t="s">
        <v>149</v>
      </c>
      <c r="B4" s="121" t="s">
        <v>150</v>
      </c>
      <c r="C4" s="121" t="s">
        <v>329</v>
      </c>
      <c r="D4" s="125" t="s">
        <v>330</v>
      </c>
      <c r="E4" s="126"/>
      <c r="F4" s="126"/>
      <c r="G4" s="126"/>
      <c r="H4" s="126"/>
      <c r="I4" s="126"/>
      <c r="J4" s="126"/>
      <c r="K4" s="126"/>
      <c r="L4" s="126"/>
      <c r="M4" s="127"/>
    </row>
    <row r="5" spans="1:13" s="41" customFormat="1" ht="22.5" customHeight="1">
      <c r="A5" s="121"/>
      <c r="B5" s="121"/>
      <c r="C5" s="121"/>
      <c r="D5" s="122" t="s">
        <v>331</v>
      </c>
      <c r="E5" s="121" t="s">
        <v>152</v>
      </c>
      <c r="F5" s="121"/>
      <c r="G5" s="121" t="s">
        <v>153</v>
      </c>
      <c r="H5" s="121" t="s">
        <v>155</v>
      </c>
      <c r="I5" s="121" t="s">
        <v>156</v>
      </c>
      <c r="J5" s="121" t="s">
        <v>157</v>
      </c>
      <c r="K5" s="122" t="s">
        <v>328</v>
      </c>
      <c r="L5" s="121" t="s">
        <v>158</v>
      </c>
      <c r="M5" s="121" t="s">
        <v>143</v>
      </c>
    </row>
    <row r="6" spans="1:13" s="41" customFormat="1" ht="54">
      <c r="A6" s="121"/>
      <c r="B6" s="121"/>
      <c r="C6" s="121"/>
      <c r="D6" s="120"/>
      <c r="E6" s="93" t="s">
        <v>159</v>
      </c>
      <c r="F6" s="93" t="s">
        <v>164</v>
      </c>
      <c r="G6" s="121"/>
      <c r="H6" s="121"/>
      <c r="I6" s="121"/>
      <c r="J6" s="121"/>
      <c r="K6" s="120"/>
      <c r="L6" s="121"/>
      <c r="M6" s="121"/>
    </row>
    <row r="7" spans="1:13" s="41" customFormat="1" ht="32.25" customHeight="1">
      <c r="A7" s="49" t="s">
        <v>324</v>
      </c>
      <c r="B7" s="94" t="s">
        <v>161</v>
      </c>
      <c r="C7" s="95">
        <f>SUM(E7,G7:O7)</f>
        <v>397.46</v>
      </c>
      <c r="D7" s="95">
        <v>397.46</v>
      </c>
      <c r="E7" s="95">
        <v>397.46</v>
      </c>
      <c r="F7" s="95">
        <v>300</v>
      </c>
      <c r="G7" s="8"/>
      <c r="H7" s="8"/>
      <c r="I7" s="8"/>
      <c r="J7" s="8"/>
      <c r="K7" s="8"/>
      <c r="L7" s="8"/>
      <c r="M7" s="8"/>
    </row>
    <row r="8" spans="1:13" s="41" customFormat="1" ht="12"/>
    <row r="9" spans="1:13" s="41" customFormat="1" ht="12"/>
    <row r="10" spans="1:13" s="41" customFormat="1" ht="12"/>
    <row r="11" spans="1:13" s="41" customFormat="1" ht="12"/>
    <row r="12" spans="1:13" s="41" customFormat="1" ht="12"/>
    <row r="13" spans="1:13" s="41" customFormat="1" ht="12"/>
    <row r="14" spans="1:13" s="41" customFormat="1" ht="12"/>
    <row r="15" spans="1:13" s="41" customFormat="1" ht="12"/>
    <row r="16" spans="1:13" s="41" customFormat="1" ht="12"/>
    <row r="17" s="41" customFormat="1" ht="12"/>
    <row r="18" s="41" customFormat="1" ht="12"/>
    <row r="19" s="41" customFormat="1" ht="12"/>
    <row r="20" s="41" customFormat="1" ht="12"/>
    <row r="21" s="41" customFormat="1" ht="12"/>
    <row r="22" s="41" customFormat="1" ht="12"/>
    <row r="23" s="41" customFormat="1" ht="12"/>
    <row r="24" s="41" customFormat="1" ht="12"/>
    <row r="25" s="41" customFormat="1" ht="12"/>
    <row r="26" s="41" customFormat="1" ht="12"/>
    <row r="27" s="41" customFormat="1" ht="12"/>
  </sheetData>
  <mergeCells count="13">
    <mergeCell ref="M5:M6"/>
    <mergeCell ref="C4:C6"/>
    <mergeCell ref="B4:B6"/>
    <mergeCell ref="A4:A6"/>
    <mergeCell ref="D4:M4"/>
    <mergeCell ref="D5:D6"/>
    <mergeCell ref="E5:F5"/>
    <mergeCell ref="K5:K6"/>
    <mergeCell ref="G5:G6"/>
    <mergeCell ref="H5:H6"/>
    <mergeCell ref="I5:I6"/>
    <mergeCell ref="J5:J6"/>
    <mergeCell ref="L5:L6"/>
  </mergeCells>
  <phoneticPr fontId="23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4"/>
  <sheetViews>
    <sheetView showGridLines="0" showZeros="0" topLeftCell="A25" workbookViewId="0">
      <selection activeCell="C39" sqref="C39"/>
    </sheetView>
  </sheetViews>
  <sheetFormatPr defaultColWidth="6.875" defaultRowHeight="11.25"/>
  <cols>
    <col min="1" max="1" width="33.5" style="17" customWidth="1"/>
    <col min="2" max="2" width="9.125" style="17" customWidth="1"/>
    <col min="3" max="3" width="24.125" style="17" customWidth="1"/>
    <col min="4" max="4" width="9.125" style="17" customWidth="1"/>
    <col min="5" max="5" width="30.25" style="17" customWidth="1"/>
    <col min="6" max="6" width="9.125" style="17" customWidth="1"/>
    <col min="7" max="7" width="30" style="17" customWidth="1"/>
    <col min="8" max="8" width="9.125" style="17" customWidth="1"/>
    <col min="9" max="16384" width="6.875" style="17"/>
  </cols>
  <sheetData>
    <row r="1" spans="1:8" ht="15.95" customHeight="1">
      <c r="A1" s="42" t="s">
        <v>165</v>
      </c>
      <c r="B1" s="50"/>
      <c r="C1" s="50"/>
      <c r="D1" s="50"/>
      <c r="E1" s="50"/>
      <c r="F1" s="51"/>
    </row>
    <row r="2" spans="1:8" ht="19.5">
      <c r="A2" s="52" t="s">
        <v>13</v>
      </c>
      <c r="B2" s="53"/>
      <c r="C2" s="53"/>
      <c r="D2" s="53"/>
      <c r="E2" s="53"/>
      <c r="F2" s="53"/>
      <c r="G2" s="54"/>
      <c r="H2" s="54"/>
    </row>
    <row r="3" spans="1:8" s="41" customFormat="1" ht="12">
      <c r="A3" s="118"/>
      <c r="B3" s="118"/>
      <c r="C3" s="55"/>
      <c r="D3" s="55"/>
      <c r="E3" s="56"/>
      <c r="F3" s="57"/>
      <c r="H3" s="57" t="s">
        <v>34</v>
      </c>
    </row>
    <row r="4" spans="1:8" s="41" customFormat="1" ht="12">
      <c r="A4" s="119" t="s">
        <v>35</v>
      </c>
      <c r="B4" s="119"/>
      <c r="C4" s="119" t="s">
        <v>36</v>
      </c>
      <c r="D4" s="119"/>
      <c r="E4" s="119"/>
      <c r="F4" s="119"/>
      <c r="G4" s="119"/>
      <c r="H4" s="119"/>
    </row>
    <row r="5" spans="1:8" s="41" customFormat="1" ht="12">
      <c r="A5" s="58" t="s">
        <v>37</v>
      </c>
      <c r="B5" s="59" t="s">
        <v>38</v>
      </c>
      <c r="C5" s="59" t="s">
        <v>39</v>
      </c>
      <c r="D5" s="60" t="s">
        <v>38</v>
      </c>
      <c r="E5" s="59" t="s">
        <v>40</v>
      </c>
      <c r="F5" s="59" t="s">
        <v>38</v>
      </c>
      <c r="G5" s="59" t="s">
        <v>41</v>
      </c>
      <c r="H5" s="59" t="s">
        <v>38</v>
      </c>
    </row>
    <row r="6" spans="1:8" s="41" customFormat="1" ht="12">
      <c r="A6" s="61" t="s">
        <v>42</v>
      </c>
      <c r="B6" s="31">
        <f>SUM(B7,B11,B15,B16)</f>
        <v>397.46</v>
      </c>
      <c r="C6" s="62" t="s">
        <v>42</v>
      </c>
      <c r="D6" s="31">
        <v>397.46</v>
      </c>
      <c r="E6" s="62" t="s">
        <v>42</v>
      </c>
      <c r="F6" s="32">
        <v>397.46</v>
      </c>
      <c r="G6" s="62" t="s">
        <v>42</v>
      </c>
      <c r="H6" s="63">
        <v>397.46</v>
      </c>
    </row>
    <row r="7" spans="1:8" s="41" customFormat="1" ht="12">
      <c r="A7" s="64" t="s">
        <v>43</v>
      </c>
      <c r="B7" s="31">
        <v>397.46</v>
      </c>
      <c r="C7" s="62" t="s">
        <v>44</v>
      </c>
      <c r="D7" s="31">
        <v>397.46</v>
      </c>
      <c r="E7" s="62" t="s">
        <v>45</v>
      </c>
      <c r="F7" s="32">
        <v>97.46</v>
      </c>
      <c r="G7" s="62" t="s">
        <v>45</v>
      </c>
      <c r="H7" s="63">
        <v>97.46</v>
      </c>
    </row>
    <row r="8" spans="1:8" s="41" customFormat="1" ht="12">
      <c r="A8" s="64" t="s">
        <v>46</v>
      </c>
      <c r="B8" s="31">
        <v>397.46</v>
      </c>
      <c r="C8" s="62" t="s">
        <v>47</v>
      </c>
      <c r="D8" s="32"/>
      <c r="E8" s="62" t="s">
        <v>48</v>
      </c>
      <c r="F8" s="32">
        <v>84.04</v>
      </c>
      <c r="G8" s="62" t="s">
        <v>49</v>
      </c>
      <c r="H8" s="63">
        <v>84.04</v>
      </c>
    </row>
    <row r="9" spans="1:8" s="41" customFormat="1" ht="12">
      <c r="A9" s="65" t="s">
        <v>50</v>
      </c>
      <c r="B9" s="31">
        <v>300</v>
      </c>
      <c r="C9" s="62" t="s">
        <v>51</v>
      </c>
      <c r="D9" s="32"/>
      <c r="E9" s="62" t="s">
        <v>52</v>
      </c>
      <c r="F9" s="32">
        <v>6.2</v>
      </c>
      <c r="G9" s="62" t="s">
        <v>53</v>
      </c>
      <c r="H9" s="66">
        <v>6.2</v>
      </c>
    </row>
    <row r="10" spans="1:8" s="41" customFormat="1" ht="12">
      <c r="A10" s="64" t="s">
        <v>54</v>
      </c>
      <c r="B10" s="31"/>
      <c r="C10" s="62" t="s">
        <v>55</v>
      </c>
      <c r="D10" s="32"/>
      <c r="E10" s="62" t="s">
        <v>56</v>
      </c>
      <c r="F10" s="32">
        <v>7.22</v>
      </c>
      <c r="G10" s="62" t="s">
        <v>57</v>
      </c>
      <c r="H10" s="63"/>
    </row>
    <row r="11" spans="1:8" s="41" customFormat="1" ht="12">
      <c r="A11" s="64" t="s">
        <v>58</v>
      </c>
      <c r="B11" s="31">
        <v>0</v>
      </c>
      <c r="C11" s="62" t="s">
        <v>59</v>
      </c>
      <c r="D11" s="32"/>
      <c r="E11" s="62" t="s">
        <v>60</v>
      </c>
      <c r="F11" s="32">
        <v>300</v>
      </c>
      <c r="G11" s="62" t="s">
        <v>61</v>
      </c>
      <c r="H11" s="63">
        <v>7.22</v>
      </c>
    </row>
    <row r="12" spans="1:8" s="41" customFormat="1" ht="12">
      <c r="A12" s="64" t="s">
        <v>62</v>
      </c>
      <c r="B12" s="31">
        <v>0</v>
      </c>
      <c r="C12" s="62" t="s">
        <v>63</v>
      </c>
      <c r="D12" s="32"/>
      <c r="E12" s="62" t="s">
        <v>48</v>
      </c>
      <c r="F12" s="32"/>
      <c r="G12" s="62" t="s">
        <v>60</v>
      </c>
      <c r="H12" s="63">
        <v>300</v>
      </c>
    </row>
    <row r="13" spans="1:8" s="41" customFormat="1" ht="12">
      <c r="A13" s="64" t="s">
        <v>64</v>
      </c>
      <c r="B13" s="31">
        <v>0</v>
      </c>
      <c r="C13" s="62" t="s">
        <v>65</v>
      </c>
      <c r="D13" s="32"/>
      <c r="E13" s="62" t="s">
        <v>52</v>
      </c>
      <c r="F13" s="32">
        <v>210</v>
      </c>
      <c r="G13" s="62" t="s">
        <v>49</v>
      </c>
      <c r="H13" s="63"/>
    </row>
    <row r="14" spans="1:8" s="41" customFormat="1" ht="12">
      <c r="A14" s="64" t="s">
        <v>66</v>
      </c>
      <c r="B14" s="31">
        <v>0</v>
      </c>
      <c r="C14" s="62" t="s">
        <v>67</v>
      </c>
      <c r="D14" s="32"/>
      <c r="E14" s="62" t="s">
        <v>56</v>
      </c>
      <c r="F14" s="32">
        <v>10</v>
      </c>
      <c r="G14" s="62" t="s">
        <v>53</v>
      </c>
      <c r="H14" s="63">
        <v>210</v>
      </c>
    </row>
    <row r="15" spans="1:8" s="41" customFormat="1" ht="12">
      <c r="A15" s="65" t="s">
        <v>68</v>
      </c>
      <c r="B15" s="31">
        <v>0</v>
      </c>
      <c r="C15" s="62" t="s">
        <v>69</v>
      </c>
      <c r="D15" s="32"/>
      <c r="E15" s="62" t="s">
        <v>70</v>
      </c>
      <c r="F15" s="32"/>
      <c r="G15" s="62" t="s">
        <v>71</v>
      </c>
      <c r="H15" s="63">
        <v>20</v>
      </c>
    </row>
    <row r="16" spans="1:8" s="41" customFormat="1" ht="12">
      <c r="A16" s="65" t="s">
        <v>72</v>
      </c>
      <c r="B16" s="31">
        <v>0</v>
      </c>
      <c r="C16" s="62" t="s">
        <v>73</v>
      </c>
      <c r="D16" s="32"/>
      <c r="E16" s="62" t="s">
        <v>74</v>
      </c>
      <c r="F16" s="32"/>
      <c r="G16" s="62" t="s">
        <v>75</v>
      </c>
      <c r="H16" s="63"/>
    </row>
    <row r="17" spans="1:8" s="41" customFormat="1" ht="12">
      <c r="A17" s="65" t="s">
        <v>76</v>
      </c>
      <c r="B17" s="31">
        <v>0</v>
      </c>
      <c r="C17" s="62" t="s">
        <v>77</v>
      </c>
      <c r="D17" s="32"/>
      <c r="E17" s="62" t="s">
        <v>78</v>
      </c>
      <c r="F17" s="32">
        <v>80</v>
      </c>
      <c r="G17" s="62" t="s">
        <v>79</v>
      </c>
      <c r="H17" s="63"/>
    </row>
    <row r="18" spans="1:8" s="41" customFormat="1" ht="12">
      <c r="A18" s="65"/>
      <c r="B18" s="32"/>
      <c r="C18" s="62" t="s">
        <v>80</v>
      </c>
      <c r="D18" s="32">
        <v>0</v>
      </c>
      <c r="E18" s="62" t="s">
        <v>81</v>
      </c>
      <c r="F18" s="32"/>
      <c r="G18" s="62" t="s">
        <v>82</v>
      </c>
      <c r="H18" s="63"/>
    </row>
    <row r="19" spans="1:8" s="41" customFormat="1" ht="12">
      <c r="A19" s="65"/>
      <c r="B19" s="67"/>
      <c r="C19" s="62" t="s">
        <v>83</v>
      </c>
      <c r="D19" s="32">
        <v>0</v>
      </c>
      <c r="E19" s="62" t="s">
        <v>84</v>
      </c>
      <c r="F19" s="32"/>
      <c r="G19" s="62" t="s">
        <v>85</v>
      </c>
      <c r="H19" s="63"/>
    </row>
    <row r="20" spans="1:8" s="41" customFormat="1" ht="12">
      <c r="A20" s="65"/>
      <c r="B20" s="32"/>
      <c r="C20" s="62" t="s">
        <v>86</v>
      </c>
      <c r="D20" s="32">
        <v>0</v>
      </c>
      <c r="E20" s="62" t="s">
        <v>87</v>
      </c>
      <c r="F20" s="32"/>
      <c r="G20" s="62" t="s">
        <v>88</v>
      </c>
      <c r="H20" s="63"/>
    </row>
    <row r="21" spans="1:8" s="41" customFormat="1" ht="12">
      <c r="A21" s="68"/>
      <c r="B21" s="32"/>
      <c r="C21" s="62" t="s">
        <v>89</v>
      </c>
      <c r="D21" s="32">
        <v>0</v>
      </c>
      <c r="E21" s="62" t="s">
        <v>90</v>
      </c>
      <c r="F21" s="32"/>
      <c r="G21" s="62" t="s">
        <v>91</v>
      </c>
      <c r="H21" s="63">
        <v>10</v>
      </c>
    </row>
    <row r="22" spans="1:8" s="41" customFormat="1" ht="12">
      <c r="A22" s="68"/>
      <c r="B22" s="32"/>
      <c r="C22" s="62" t="s">
        <v>92</v>
      </c>
      <c r="D22" s="32">
        <v>0</v>
      </c>
      <c r="E22" s="69" t="s">
        <v>93</v>
      </c>
      <c r="F22" s="32"/>
      <c r="G22" s="70" t="s">
        <v>94</v>
      </c>
      <c r="H22" s="63"/>
    </row>
    <row r="23" spans="1:8" s="41" customFormat="1" ht="12">
      <c r="A23" s="68"/>
      <c r="B23" s="32"/>
      <c r="C23" s="62" t="s">
        <v>95</v>
      </c>
      <c r="D23" s="32">
        <v>0</v>
      </c>
      <c r="E23" s="69" t="s">
        <v>96</v>
      </c>
      <c r="F23" s="32">
        <v>0</v>
      </c>
      <c r="G23" s="70" t="s">
        <v>97</v>
      </c>
      <c r="H23" s="63"/>
    </row>
    <row r="24" spans="1:8" s="41" customFormat="1" ht="12">
      <c r="A24" s="68"/>
      <c r="B24" s="32"/>
      <c r="C24" s="62" t="s">
        <v>98</v>
      </c>
      <c r="D24" s="32">
        <v>0</v>
      </c>
      <c r="E24" s="69" t="s">
        <v>99</v>
      </c>
      <c r="F24" s="32">
        <v>0</v>
      </c>
      <c r="G24" s="70" t="s">
        <v>100</v>
      </c>
      <c r="H24" s="63"/>
    </row>
    <row r="25" spans="1:8" s="41" customFormat="1" ht="12">
      <c r="A25" s="68"/>
      <c r="B25" s="32"/>
      <c r="C25" s="62" t="s">
        <v>101</v>
      </c>
      <c r="D25" s="32">
        <v>0</v>
      </c>
      <c r="E25" s="69" t="s">
        <v>76</v>
      </c>
      <c r="F25" s="32">
        <v>0</v>
      </c>
      <c r="G25" s="70" t="s">
        <v>102</v>
      </c>
      <c r="H25" s="63"/>
    </row>
    <row r="26" spans="1:8" s="41" customFormat="1" ht="12">
      <c r="A26" s="68"/>
      <c r="B26" s="32"/>
      <c r="C26" s="62" t="s">
        <v>103</v>
      </c>
      <c r="D26" s="32"/>
      <c r="E26" s="62" t="s">
        <v>104</v>
      </c>
      <c r="F26" s="32">
        <v>0</v>
      </c>
      <c r="G26" s="70" t="s">
        <v>105</v>
      </c>
      <c r="H26" s="63"/>
    </row>
    <row r="27" spans="1:8" s="41" customFormat="1" ht="12">
      <c r="A27" s="68"/>
      <c r="B27" s="67"/>
      <c r="C27" s="62" t="s">
        <v>106</v>
      </c>
      <c r="D27" s="32">
        <v>0</v>
      </c>
      <c r="E27" s="62" t="s">
        <v>107</v>
      </c>
      <c r="F27" s="32">
        <v>0</v>
      </c>
      <c r="G27" s="70" t="s">
        <v>108</v>
      </c>
      <c r="H27" s="63">
        <v>60</v>
      </c>
    </row>
    <row r="28" spans="1:8" s="41" customFormat="1" ht="12">
      <c r="A28" s="68"/>
      <c r="B28" s="32"/>
      <c r="C28" s="62" t="s">
        <v>109</v>
      </c>
      <c r="D28" s="32">
        <v>0</v>
      </c>
      <c r="E28" s="62" t="s">
        <v>110</v>
      </c>
      <c r="F28" s="32">
        <v>0</v>
      </c>
      <c r="G28" s="69" t="s">
        <v>93</v>
      </c>
      <c r="H28" s="63"/>
    </row>
    <row r="29" spans="1:8" s="41" customFormat="1" ht="12">
      <c r="A29" s="68"/>
      <c r="B29" s="67"/>
      <c r="C29" s="62" t="s">
        <v>111</v>
      </c>
      <c r="D29" s="32">
        <v>0</v>
      </c>
      <c r="E29" s="62" t="s">
        <v>112</v>
      </c>
      <c r="F29" s="32">
        <v>0</v>
      </c>
      <c r="G29" s="69" t="s">
        <v>96</v>
      </c>
      <c r="H29" s="63"/>
    </row>
    <row r="30" spans="1:8" s="41" customFormat="1" ht="12">
      <c r="A30" s="68"/>
      <c r="B30" s="32"/>
      <c r="C30" s="62" t="s">
        <v>113</v>
      </c>
      <c r="D30" s="32">
        <v>0</v>
      </c>
      <c r="E30" s="62" t="s">
        <v>114</v>
      </c>
      <c r="F30" s="32">
        <v>0</v>
      </c>
      <c r="G30" s="69" t="s">
        <v>99</v>
      </c>
      <c r="H30" s="63"/>
    </row>
    <row r="31" spans="1:8" s="41" customFormat="1" ht="12">
      <c r="A31" s="68"/>
      <c r="B31" s="32"/>
      <c r="C31" s="62" t="s">
        <v>115</v>
      </c>
      <c r="D31" s="32">
        <v>0</v>
      </c>
      <c r="E31" s="62" t="s">
        <v>116</v>
      </c>
      <c r="F31" s="32">
        <v>0</v>
      </c>
      <c r="G31" s="69" t="s">
        <v>76</v>
      </c>
      <c r="H31" s="63"/>
    </row>
    <row r="32" spans="1:8" s="41" customFormat="1" ht="12">
      <c r="A32" s="68"/>
      <c r="B32" s="32"/>
      <c r="C32" s="62" t="s">
        <v>117</v>
      </c>
      <c r="D32" s="32">
        <v>0</v>
      </c>
      <c r="E32" s="62" t="s">
        <v>118</v>
      </c>
      <c r="F32" s="32">
        <v>0</v>
      </c>
      <c r="G32" s="62" t="s">
        <v>119</v>
      </c>
      <c r="H32" s="63"/>
    </row>
    <row r="33" spans="1:8" s="41" customFormat="1" ht="12">
      <c r="A33" s="68"/>
      <c r="B33" s="32"/>
      <c r="C33" s="62" t="s">
        <v>120</v>
      </c>
      <c r="D33" s="32">
        <v>0</v>
      </c>
      <c r="E33" s="62" t="s">
        <v>121</v>
      </c>
      <c r="F33" s="32">
        <v>0</v>
      </c>
      <c r="G33" s="62" t="s">
        <v>122</v>
      </c>
      <c r="H33" s="63"/>
    </row>
    <row r="34" spans="1:8" s="41" customFormat="1" ht="12">
      <c r="A34" s="68"/>
      <c r="B34" s="32"/>
      <c r="C34" s="62" t="s">
        <v>123</v>
      </c>
      <c r="D34" s="32">
        <v>0</v>
      </c>
      <c r="E34" s="62" t="s">
        <v>124</v>
      </c>
      <c r="F34" s="67"/>
      <c r="G34" s="62" t="s">
        <v>125</v>
      </c>
      <c r="H34" s="63"/>
    </row>
    <row r="35" spans="1:8" s="41" customFormat="1" ht="12">
      <c r="A35" s="68"/>
      <c r="B35" s="32"/>
      <c r="C35" s="62" t="s">
        <v>76</v>
      </c>
      <c r="D35" s="32">
        <v>0</v>
      </c>
      <c r="E35" s="70" t="s">
        <v>126</v>
      </c>
      <c r="F35" s="67"/>
      <c r="G35" s="62" t="s">
        <v>127</v>
      </c>
      <c r="H35" s="63"/>
    </row>
    <row r="36" spans="1:8" s="41" customFormat="1" ht="12">
      <c r="A36" s="68"/>
      <c r="B36" s="32"/>
      <c r="C36" s="62"/>
      <c r="D36" s="32"/>
      <c r="E36" s="70"/>
      <c r="F36" s="67"/>
      <c r="G36" s="62" t="s">
        <v>128</v>
      </c>
      <c r="H36" s="63"/>
    </row>
    <row r="37" spans="1:8" s="41" customFormat="1" ht="12">
      <c r="A37" s="68"/>
      <c r="B37" s="32"/>
      <c r="C37" s="62"/>
      <c r="D37" s="67"/>
      <c r="E37" s="71"/>
      <c r="F37" s="67"/>
      <c r="G37" s="62" t="s">
        <v>129</v>
      </c>
      <c r="H37" s="63"/>
    </row>
    <row r="38" spans="1:8" s="41" customFormat="1" ht="12">
      <c r="A38" s="68"/>
      <c r="B38" s="32"/>
      <c r="C38" s="62"/>
      <c r="D38" s="72"/>
      <c r="E38" s="71"/>
      <c r="F38" s="67"/>
      <c r="G38" s="62" t="s">
        <v>130</v>
      </c>
      <c r="H38" s="63"/>
    </row>
    <row r="39" spans="1:8" s="41" customFormat="1" ht="12">
      <c r="A39" s="68"/>
      <c r="B39" s="32"/>
      <c r="C39" s="62"/>
      <c r="D39" s="32">
        <v>0</v>
      </c>
      <c r="E39" s="71"/>
      <c r="F39" s="32">
        <v>0</v>
      </c>
      <c r="G39" s="62" t="s">
        <v>131</v>
      </c>
      <c r="H39" s="63"/>
    </row>
    <row r="40" spans="1:8" s="41" customFormat="1" ht="12">
      <c r="A40" s="68"/>
      <c r="B40" s="32"/>
      <c r="C40" s="62"/>
      <c r="D40" s="73"/>
      <c r="E40" s="71"/>
      <c r="F40" s="67"/>
      <c r="G40" s="62" t="s">
        <v>132</v>
      </c>
      <c r="H40" s="63"/>
    </row>
    <row r="41" spans="1:8" ht="12">
      <c r="A41" s="68"/>
      <c r="B41" s="32"/>
      <c r="C41" s="62"/>
      <c r="D41" s="74"/>
      <c r="E41" s="75"/>
      <c r="F41" s="74"/>
      <c r="G41" s="70" t="s">
        <v>133</v>
      </c>
      <c r="H41" s="76"/>
    </row>
    <row r="42" spans="1:8" ht="12">
      <c r="A42" s="68"/>
      <c r="B42" s="32"/>
      <c r="C42" s="62"/>
      <c r="D42" s="74"/>
      <c r="E42" s="75"/>
      <c r="F42" s="74"/>
      <c r="G42" s="70" t="s">
        <v>134</v>
      </c>
      <c r="H42" s="76"/>
    </row>
    <row r="43" spans="1:8" ht="12">
      <c r="A43" s="68"/>
      <c r="B43" s="32"/>
      <c r="C43" s="62"/>
      <c r="D43" s="74"/>
      <c r="E43" s="75"/>
      <c r="F43" s="74"/>
      <c r="G43" s="70" t="s">
        <v>135</v>
      </c>
      <c r="H43" s="76"/>
    </row>
    <row r="44" spans="1:8" ht="12">
      <c r="A44" s="68"/>
      <c r="B44" s="32"/>
      <c r="C44" s="62"/>
      <c r="D44" s="74">
        <f>SUM(D37,D38,D39)</f>
        <v>0</v>
      </c>
      <c r="E44" s="75"/>
      <c r="F44" s="77"/>
      <c r="G44" s="70" t="s">
        <v>136</v>
      </c>
      <c r="H44" s="76"/>
    </row>
    <row r="45" spans="1:8" ht="12">
      <c r="A45" s="68"/>
      <c r="B45" s="32"/>
      <c r="C45" s="78"/>
      <c r="D45" s="75"/>
      <c r="E45" s="75"/>
      <c r="F45" s="79"/>
      <c r="G45" s="70" t="s">
        <v>137</v>
      </c>
      <c r="H45" s="76"/>
    </row>
    <row r="46" spans="1:8" ht="12">
      <c r="A46" s="68"/>
      <c r="B46" s="32"/>
      <c r="C46" s="78"/>
      <c r="D46" s="75"/>
      <c r="E46" s="75"/>
      <c r="F46" s="79"/>
      <c r="G46" s="70" t="s">
        <v>138</v>
      </c>
      <c r="H46" s="76"/>
    </row>
    <row r="47" spans="1:8" ht="12" hidden="1">
      <c r="A47" s="68"/>
      <c r="B47" s="32"/>
      <c r="C47" s="78"/>
      <c r="D47" s="75"/>
      <c r="E47" s="75"/>
      <c r="F47" s="79"/>
      <c r="G47" s="71"/>
      <c r="H47" s="76"/>
    </row>
    <row r="48" spans="1:8" ht="12">
      <c r="A48" s="80" t="s">
        <v>139</v>
      </c>
      <c r="B48" s="74">
        <f>SUM(B6,B17)</f>
        <v>397.46</v>
      </c>
      <c r="C48" s="81" t="s">
        <v>140</v>
      </c>
      <c r="D48" s="31">
        <v>397.46</v>
      </c>
      <c r="E48" s="60" t="s">
        <v>140</v>
      </c>
      <c r="F48" s="79">
        <v>397.46</v>
      </c>
      <c r="G48" s="60" t="s">
        <v>140</v>
      </c>
      <c r="H48" s="76">
        <v>397.46</v>
      </c>
    </row>
    <row r="49" spans="1:8" ht="12">
      <c r="A49" s="61" t="s">
        <v>141</v>
      </c>
      <c r="B49" s="32">
        <v>0</v>
      </c>
      <c r="C49" s="82" t="s">
        <v>142</v>
      </c>
      <c r="D49" s="83"/>
      <c r="E49" s="65"/>
      <c r="F49" s="84"/>
      <c r="G49" s="68"/>
      <c r="H49" s="85"/>
    </row>
    <row r="50" spans="1:8" ht="12" hidden="1">
      <c r="A50" s="61"/>
      <c r="B50" s="32"/>
      <c r="C50" s="82"/>
      <c r="D50" s="83"/>
      <c r="E50" s="65"/>
      <c r="F50" s="84"/>
      <c r="G50" s="68"/>
      <c r="H50" s="85"/>
    </row>
    <row r="51" spans="1:8" ht="12">
      <c r="A51" s="61" t="s">
        <v>143</v>
      </c>
      <c r="B51" s="32">
        <v>0</v>
      </c>
      <c r="C51" s="86"/>
      <c r="D51" s="83"/>
      <c r="E51" s="68"/>
      <c r="F51" s="84"/>
      <c r="G51" s="68"/>
      <c r="H51" s="85"/>
    </row>
    <row r="52" spans="1:8">
      <c r="A52" s="87" t="s">
        <v>144</v>
      </c>
      <c r="B52" s="77">
        <v>0</v>
      </c>
      <c r="C52" s="88"/>
      <c r="D52" s="83"/>
      <c r="E52" s="83"/>
      <c r="F52" s="84"/>
      <c r="G52" s="83"/>
      <c r="H52" s="85"/>
    </row>
    <row r="53" spans="1:8">
      <c r="A53" s="87" t="s">
        <v>145</v>
      </c>
      <c r="B53" s="77">
        <v>0</v>
      </c>
      <c r="C53" s="88"/>
      <c r="D53" s="83"/>
      <c r="E53" s="83"/>
      <c r="F53" s="84"/>
      <c r="G53" s="83"/>
      <c r="H53" s="85"/>
    </row>
    <row r="54" spans="1:8" ht="12">
      <c r="A54" s="89" t="s">
        <v>146</v>
      </c>
      <c r="B54" s="74">
        <f>B48+B49+B51</f>
        <v>397.46</v>
      </c>
      <c r="C54" s="90" t="s">
        <v>147</v>
      </c>
      <c r="D54" s="31">
        <v>397.46</v>
      </c>
      <c r="E54" s="89" t="s">
        <v>147</v>
      </c>
      <c r="F54" s="84">
        <v>397.46</v>
      </c>
      <c r="G54" s="89" t="s">
        <v>147</v>
      </c>
      <c r="H54" s="85">
        <v>397.46</v>
      </c>
    </row>
  </sheetData>
  <mergeCells count="3">
    <mergeCell ref="A3:B3"/>
    <mergeCell ref="A4:B4"/>
    <mergeCell ref="C4:H4"/>
  </mergeCells>
  <phoneticPr fontId="23" type="noConversion"/>
  <printOptions horizontalCentered="1"/>
  <pageMargins left="0.66944444444444495" right="0.50902777777777797" top="0.66944444444444495" bottom="0.38888888888888901" header="0" footer="0"/>
  <pageSetup paperSize="9" scale="80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showGridLines="0" showZeros="0" workbookViewId="0">
      <selection activeCell="C18" sqref="C18"/>
    </sheetView>
  </sheetViews>
  <sheetFormatPr defaultColWidth="6.875" defaultRowHeight="11.25"/>
  <cols>
    <col min="1" max="1" width="14.25" style="17" customWidth="1"/>
    <col min="2" max="2" width="18.25" style="17" customWidth="1"/>
    <col min="3" max="7" width="16" style="17" customWidth="1"/>
    <col min="8" max="16384" width="6.875" style="17"/>
  </cols>
  <sheetData>
    <row r="1" spans="1:7" ht="13.5">
      <c r="A1" s="42" t="s">
        <v>14</v>
      </c>
    </row>
    <row r="2" spans="1:7" ht="20.25">
      <c r="A2" s="43" t="s">
        <v>15</v>
      </c>
      <c r="B2" s="43"/>
      <c r="C2" s="43"/>
      <c r="D2" s="43"/>
      <c r="E2" s="43"/>
      <c r="F2" s="43"/>
      <c r="G2" s="43"/>
    </row>
    <row r="3" spans="1:7" s="41" customFormat="1" ht="13.5">
      <c r="A3" s="42"/>
      <c r="B3" s="42"/>
      <c r="C3" s="42"/>
      <c r="D3" s="42"/>
      <c r="E3" s="42"/>
      <c r="F3" s="42"/>
      <c r="G3" s="44" t="s">
        <v>34</v>
      </c>
    </row>
    <row r="4" spans="1:7" s="41" customFormat="1" ht="25.5" customHeight="1">
      <c r="A4" s="45" t="s">
        <v>166</v>
      </c>
      <c r="B4" s="45" t="s">
        <v>167</v>
      </c>
      <c r="C4" s="45" t="s">
        <v>151</v>
      </c>
      <c r="D4" s="2" t="s">
        <v>315</v>
      </c>
      <c r="E4" s="2" t="s">
        <v>316</v>
      </c>
      <c r="F4" s="2" t="s">
        <v>317</v>
      </c>
      <c r="G4" s="45" t="s">
        <v>171</v>
      </c>
    </row>
    <row r="5" spans="1:7" s="41" customFormat="1" ht="24.75" customHeight="1">
      <c r="A5" s="45" t="s">
        <v>172</v>
      </c>
      <c r="B5" s="45" t="s">
        <v>172</v>
      </c>
      <c r="C5" s="45">
        <v>1</v>
      </c>
      <c r="D5" s="45">
        <v>2</v>
      </c>
      <c r="E5" s="45">
        <v>3</v>
      </c>
      <c r="F5" s="45">
        <v>4</v>
      </c>
      <c r="G5" s="45" t="s">
        <v>172</v>
      </c>
    </row>
    <row r="6" spans="1:7" s="41" customFormat="1" ht="21.75" customHeight="1">
      <c r="A6" s="29">
        <v>2012901</v>
      </c>
      <c r="B6" s="30" t="s">
        <v>318</v>
      </c>
      <c r="C6" s="31">
        <f>SUM(D6:F6)</f>
        <v>97.460000000000008</v>
      </c>
      <c r="D6" s="32">
        <v>91.26</v>
      </c>
      <c r="E6" s="7">
        <v>6.2</v>
      </c>
      <c r="F6" s="33"/>
      <c r="G6" s="46"/>
    </row>
    <row r="7" spans="1:7" s="41" customFormat="1" ht="26.25" customHeight="1">
      <c r="A7" s="34" t="s">
        <v>319</v>
      </c>
      <c r="B7" s="30" t="s">
        <v>320</v>
      </c>
      <c r="C7" s="31">
        <f>SUM(D7:F7)</f>
        <v>300</v>
      </c>
      <c r="D7" s="32"/>
      <c r="E7" s="35"/>
      <c r="F7" s="35">
        <v>300</v>
      </c>
      <c r="G7" s="46"/>
    </row>
    <row r="8" spans="1:7" s="41" customFormat="1" ht="21" customHeight="1">
      <c r="A8" s="48"/>
      <c r="B8" s="49" t="s">
        <v>174</v>
      </c>
      <c r="C8" s="47">
        <f>SUM(D8:F8)</f>
        <v>397.46000000000004</v>
      </c>
      <c r="D8" s="8">
        <v>91.26</v>
      </c>
      <c r="E8" s="8">
        <v>6.2</v>
      </c>
      <c r="F8" s="8">
        <v>300</v>
      </c>
      <c r="G8" s="46"/>
    </row>
    <row r="9" spans="1:7" s="41" customFormat="1" ht="12"/>
    <row r="10" spans="1:7" s="41" customFormat="1" ht="12"/>
    <row r="11" spans="1:7" s="41" customFormat="1" ht="12"/>
    <row r="12" spans="1:7" s="41" customFormat="1" ht="12"/>
    <row r="13" spans="1:7" s="41" customFormat="1" ht="12"/>
    <row r="14" spans="1:7" s="41" customFormat="1" ht="12"/>
    <row r="15" spans="1:7" s="41" customFormat="1" ht="12"/>
    <row r="16" spans="1:7" s="41" customFormat="1" ht="12"/>
    <row r="17" spans="1:7" s="41" customFormat="1" ht="12"/>
    <row r="18" spans="1:7" s="41" customFormat="1" ht="12"/>
    <row r="19" spans="1:7" s="41" customFormat="1" ht="12"/>
    <row r="20" spans="1:7" s="41" customFormat="1" ht="12"/>
    <row r="21" spans="1:7" s="41" customFormat="1" ht="12"/>
    <row r="22" spans="1:7" s="41" customFormat="1" ht="12"/>
    <row r="23" spans="1:7" s="41" customFormat="1" ht="12"/>
    <row r="24" spans="1:7" s="41" customFormat="1" ht="12"/>
    <row r="25" spans="1:7" s="41" customFormat="1" ht="12"/>
    <row r="26" spans="1:7" ht="12">
      <c r="A26" s="41"/>
      <c r="B26" s="41"/>
      <c r="C26" s="41"/>
      <c r="D26" s="41"/>
      <c r="E26" s="41"/>
      <c r="F26" s="41"/>
      <c r="G26" s="41"/>
    </row>
    <row r="27" spans="1:7" ht="12">
      <c r="A27" s="41"/>
      <c r="B27" s="41"/>
      <c r="C27" s="41"/>
      <c r="D27" s="41"/>
      <c r="E27" s="41"/>
      <c r="F27" s="41"/>
      <c r="G27" s="41"/>
    </row>
  </sheetData>
  <phoneticPr fontId="23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0"/>
  <sheetViews>
    <sheetView topLeftCell="A34" workbookViewId="0">
      <selection activeCell="C11" sqref="C11"/>
    </sheetView>
  </sheetViews>
  <sheetFormatPr defaultColWidth="9" defaultRowHeight="13.5"/>
  <cols>
    <col min="1" max="1" width="13" customWidth="1"/>
    <col min="2" max="2" width="30.875" customWidth="1"/>
    <col min="3" max="3" width="11.625" customWidth="1"/>
    <col min="4" max="5" width="13" customWidth="1"/>
    <col min="6" max="6" width="9.625" customWidth="1"/>
    <col min="7" max="7" width="11" customWidth="1"/>
  </cols>
  <sheetData>
    <row r="1" spans="1:7">
      <c r="A1" t="s">
        <v>175</v>
      </c>
    </row>
    <row r="2" spans="1:7" ht="21" customHeight="1">
      <c r="A2" s="128" t="s">
        <v>17</v>
      </c>
      <c r="B2" s="128"/>
      <c r="C2" s="128"/>
      <c r="D2" s="128"/>
      <c r="E2" s="128"/>
      <c r="F2" s="128"/>
      <c r="G2" s="128"/>
    </row>
    <row r="3" spans="1:7" ht="25.5" customHeight="1">
      <c r="A3" s="25"/>
      <c r="B3" s="25"/>
      <c r="C3" s="25"/>
      <c r="D3" s="25"/>
      <c r="E3" s="25"/>
      <c r="F3" s="25"/>
      <c r="G3" s="25" t="s">
        <v>34</v>
      </c>
    </row>
    <row r="4" spans="1:7" ht="35.25" customHeight="1">
      <c r="A4" s="36" t="s">
        <v>176</v>
      </c>
      <c r="B4" s="36" t="s">
        <v>177</v>
      </c>
      <c r="C4" s="36" t="s">
        <v>151</v>
      </c>
      <c r="D4" s="36" t="s">
        <v>168</v>
      </c>
      <c r="E4" s="36" t="s">
        <v>169</v>
      </c>
      <c r="F4" s="36" t="s">
        <v>170</v>
      </c>
      <c r="G4" s="36" t="s">
        <v>171</v>
      </c>
    </row>
    <row r="5" spans="1:7" ht="25.5" customHeight="1">
      <c r="A5" s="36" t="s">
        <v>172</v>
      </c>
      <c r="B5" s="36" t="s">
        <v>172</v>
      </c>
      <c r="C5" s="36">
        <v>1</v>
      </c>
      <c r="D5" s="36">
        <v>2</v>
      </c>
      <c r="E5" s="36">
        <v>3</v>
      </c>
      <c r="F5" s="36">
        <v>4</v>
      </c>
      <c r="G5" s="36" t="s">
        <v>172</v>
      </c>
    </row>
    <row r="6" spans="1:7" s="101" customFormat="1" ht="26.25" customHeight="1">
      <c r="A6" s="99" t="s">
        <v>308</v>
      </c>
      <c r="B6" s="99" t="s">
        <v>238</v>
      </c>
      <c r="C6" s="100">
        <v>84.04</v>
      </c>
      <c r="D6" s="100">
        <v>84.04</v>
      </c>
      <c r="E6" s="100"/>
      <c r="F6" s="100"/>
      <c r="G6" s="100"/>
    </row>
    <row r="7" spans="1:7" ht="25.5" customHeight="1">
      <c r="A7" s="13" t="s">
        <v>178</v>
      </c>
      <c r="B7" s="13" t="s">
        <v>179</v>
      </c>
      <c r="C7" s="37">
        <f t="shared" ref="C7:C30" si="0">SUM(D7:F7)</f>
        <v>36.31</v>
      </c>
      <c r="D7" s="8">
        <v>36.31</v>
      </c>
      <c r="E7" s="38"/>
      <c r="F7" s="38"/>
      <c r="G7" s="38"/>
    </row>
    <row r="8" spans="1:7" ht="25.5" customHeight="1">
      <c r="A8" s="13" t="s">
        <v>180</v>
      </c>
      <c r="B8" s="13" t="s">
        <v>181</v>
      </c>
      <c r="C8" s="37">
        <f t="shared" si="0"/>
        <v>30.05</v>
      </c>
      <c r="D8" s="8">
        <v>30.05</v>
      </c>
      <c r="E8" s="38"/>
      <c r="F8" s="38"/>
      <c r="G8" s="38"/>
    </row>
    <row r="9" spans="1:7" ht="27" customHeight="1">
      <c r="A9" s="13" t="s">
        <v>182</v>
      </c>
      <c r="B9" s="13" t="s">
        <v>183</v>
      </c>
      <c r="C9" s="37">
        <f t="shared" si="0"/>
        <v>11.05</v>
      </c>
      <c r="D9" s="8">
        <v>11.05</v>
      </c>
      <c r="E9" s="38"/>
      <c r="F9" s="38"/>
      <c r="G9" s="38"/>
    </row>
    <row r="10" spans="1:7" ht="27.95" customHeight="1">
      <c r="A10" s="13" t="s">
        <v>184</v>
      </c>
      <c r="B10" s="13" t="s">
        <v>185</v>
      </c>
      <c r="C10" s="37">
        <f t="shared" si="0"/>
        <v>6.63</v>
      </c>
      <c r="D10" s="8">
        <v>6.63</v>
      </c>
      <c r="E10" s="8"/>
      <c r="F10" s="38"/>
      <c r="G10" s="38"/>
    </row>
    <row r="11" spans="1:7" s="101" customFormat="1" ht="27" customHeight="1">
      <c r="A11" s="13" t="s">
        <v>309</v>
      </c>
      <c r="B11" s="13" t="s">
        <v>240</v>
      </c>
      <c r="C11" s="102">
        <v>216.2</v>
      </c>
      <c r="E11" s="8">
        <v>6.2</v>
      </c>
      <c r="F11" s="8">
        <v>210</v>
      </c>
      <c r="G11" s="103"/>
    </row>
    <row r="12" spans="1:7" ht="21.95" customHeight="1">
      <c r="A12" s="13" t="s">
        <v>186</v>
      </c>
      <c r="B12" s="13" t="s">
        <v>187</v>
      </c>
      <c r="C12" s="37">
        <f t="shared" si="0"/>
        <v>6</v>
      </c>
      <c r="D12" s="39"/>
      <c r="E12" s="8">
        <v>1</v>
      </c>
      <c r="F12" s="40">
        <v>5</v>
      </c>
      <c r="G12" s="38"/>
    </row>
    <row r="13" spans="1:7" ht="21.95" customHeight="1">
      <c r="A13" s="13" t="s">
        <v>188</v>
      </c>
      <c r="B13" s="13" t="s">
        <v>189</v>
      </c>
      <c r="C13" s="37">
        <f t="shared" si="0"/>
        <v>3</v>
      </c>
      <c r="D13" s="39"/>
      <c r="E13" s="8"/>
      <c r="F13" s="40">
        <v>3</v>
      </c>
      <c r="G13" s="38"/>
    </row>
    <row r="14" spans="1:7" ht="21.95" customHeight="1">
      <c r="A14" s="13" t="s">
        <v>190</v>
      </c>
      <c r="B14" s="13" t="s">
        <v>191</v>
      </c>
      <c r="C14" s="37">
        <f t="shared" si="0"/>
        <v>2</v>
      </c>
      <c r="D14" s="39"/>
      <c r="E14" s="8"/>
      <c r="F14" s="40">
        <v>2</v>
      </c>
      <c r="G14" s="38"/>
    </row>
    <row r="15" spans="1:7" ht="21.95" customHeight="1">
      <c r="A15" s="13" t="s">
        <v>192</v>
      </c>
      <c r="B15" s="13" t="s">
        <v>193</v>
      </c>
      <c r="C15" s="37">
        <f t="shared" si="0"/>
        <v>20.399999999999999</v>
      </c>
      <c r="D15" s="39"/>
      <c r="E15" s="8">
        <v>0.4</v>
      </c>
      <c r="F15" s="40">
        <v>20</v>
      </c>
      <c r="G15" s="38"/>
    </row>
    <row r="16" spans="1:7" ht="21.95" customHeight="1">
      <c r="A16" s="13" t="s">
        <v>194</v>
      </c>
      <c r="B16" s="13" t="s">
        <v>195</v>
      </c>
      <c r="C16" s="37">
        <f t="shared" si="0"/>
        <v>2.5</v>
      </c>
      <c r="D16" s="39"/>
      <c r="E16" s="8">
        <v>0.5</v>
      </c>
      <c r="F16" s="40">
        <v>2</v>
      </c>
      <c r="G16" s="38"/>
    </row>
    <row r="17" spans="1:7" ht="21.95" customHeight="1">
      <c r="A17" s="13" t="s">
        <v>196</v>
      </c>
      <c r="B17" s="13" t="s">
        <v>197</v>
      </c>
      <c r="C17" s="37">
        <f t="shared" si="0"/>
        <v>9</v>
      </c>
      <c r="D17" s="39"/>
      <c r="E17" s="8"/>
      <c r="F17" s="40">
        <v>9</v>
      </c>
      <c r="G17" s="38"/>
    </row>
    <row r="18" spans="1:7" ht="21.95" customHeight="1">
      <c r="A18" s="13" t="s">
        <v>198</v>
      </c>
      <c r="B18" s="13" t="s">
        <v>199</v>
      </c>
      <c r="C18" s="37">
        <f t="shared" si="0"/>
        <v>30</v>
      </c>
      <c r="D18" s="39"/>
      <c r="E18" s="8"/>
      <c r="F18" s="40">
        <v>30</v>
      </c>
      <c r="G18" s="38"/>
    </row>
    <row r="19" spans="1:7" ht="21.95" customHeight="1">
      <c r="A19" s="13" t="s">
        <v>200</v>
      </c>
      <c r="B19" s="13" t="s">
        <v>201</v>
      </c>
      <c r="C19" s="37">
        <f t="shared" si="0"/>
        <v>1</v>
      </c>
      <c r="D19" s="39"/>
      <c r="E19" s="38"/>
      <c r="F19" s="40">
        <v>1</v>
      </c>
      <c r="G19" s="38"/>
    </row>
    <row r="20" spans="1:7" ht="21.95" customHeight="1">
      <c r="A20" s="13" t="s">
        <v>202</v>
      </c>
      <c r="B20" s="13" t="s">
        <v>203</v>
      </c>
      <c r="C20" s="37">
        <f t="shared" si="0"/>
        <v>5</v>
      </c>
      <c r="D20" s="39"/>
      <c r="E20" s="8">
        <v>0.5</v>
      </c>
      <c r="F20" s="40">
        <v>4.5</v>
      </c>
      <c r="G20" s="38"/>
    </row>
    <row r="21" spans="1:7" ht="21.95" customHeight="1">
      <c r="A21" s="13" t="s">
        <v>204</v>
      </c>
      <c r="B21" s="13" t="s">
        <v>205</v>
      </c>
      <c r="C21" s="37">
        <f t="shared" si="0"/>
        <v>8.6</v>
      </c>
      <c r="D21" s="39"/>
      <c r="E21" s="8">
        <v>0.6</v>
      </c>
      <c r="F21" s="40">
        <v>8</v>
      </c>
      <c r="G21" s="38"/>
    </row>
    <row r="22" spans="1:7" ht="21.95" customHeight="1">
      <c r="A22" s="13" t="s">
        <v>206</v>
      </c>
      <c r="B22" s="13" t="s">
        <v>207</v>
      </c>
      <c r="C22" s="37">
        <f t="shared" si="0"/>
        <v>1.1000000000000001</v>
      </c>
      <c r="D22" s="39"/>
      <c r="E22" s="8">
        <v>0.6</v>
      </c>
      <c r="F22" s="40">
        <v>0.5</v>
      </c>
      <c r="G22" s="38"/>
    </row>
    <row r="23" spans="1:7" ht="21.95" customHeight="1">
      <c r="A23" s="13" t="s">
        <v>208</v>
      </c>
      <c r="B23" s="13" t="s">
        <v>209</v>
      </c>
      <c r="C23" s="37">
        <f t="shared" si="0"/>
        <v>5</v>
      </c>
      <c r="D23" s="39"/>
      <c r="E23" s="8"/>
      <c r="F23" s="40">
        <v>5</v>
      </c>
      <c r="G23" s="38"/>
    </row>
    <row r="24" spans="1:7" ht="21.95" customHeight="1">
      <c r="A24" s="13" t="s">
        <v>210</v>
      </c>
      <c r="B24" s="13" t="s">
        <v>211</v>
      </c>
      <c r="C24" s="37">
        <f t="shared" si="0"/>
        <v>20</v>
      </c>
      <c r="D24" s="39"/>
      <c r="E24" s="8"/>
      <c r="F24" s="40">
        <v>20</v>
      </c>
      <c r="G24" s="38"/>
    </row>
    <row r="25" spans="1:7" ht="21.95" customHeight="1">
      <c r="A25" s="13" t="s">
        <v>212</v>
      </c>
      <c r="B25" s="13" t="s">
        <v>213</v>
      </c>
      <c r="C25" s="37">
        <f t="shared" si="0"/>
        <v>71.599999999999994</v>
      </c>
      <c r="D25" s="39"/>
      <c r="E25" s="8">
        <v>1.6</v>
      </c>
      <c r="F25" s="40">
        <v>70</v>
      </c>
      <c r="G25" s="38"/>
    </row>
    <row r="26" spans="1:7" ht="25.5" customHeight="1">
      <c r="A26" s="13" t="s">
        <v>214</v>
      </c>
      <c r="B26" s="13" t="s">
        <v>215</v>
      </c>
      <c r="C26" s="37">
        <f t="shared" si="0"/>
        <v>11</v>
      </c>
      <c r="D26" s="39"/>
      <c r="E26" s="8">
        <v>1</v>
      </c>
      <c r="F26" s="40">
        <v>10</v>
      </c>
      <c r="G26" s="38"/>
    </row>
    <row r="27" spans="1:7" ht="25.5" customHeight="1">
      <c r="A27" s="13" t="s">
        <v>216</v>
      </c>
      <c r="B27" s="13" t="s">
        <v>217</v>
      </c>
      <c r="C27" s="37">
        <f t="shared" si="0"/>
        <v>20</v>
      </c>
      <c r="D27" s="39"/>
      <c r="E27" s="38"/>
      <c r="F27" s="40">
        <v>20</v>
      </c>
      <c r="G27" s="38"/>
    </row>
    <row r="28" spans="1:7" s="101" customFormat="1" ht="25.5" customHeight="1">
      <c r="A28" s="13" t="s">
        <v>310</v>
      </c>
      <c r="B28" s="13" t="s">
        <v>242</v>
      </c>
      <c r="C28" s="102">
        <v>17.22</v>
      </c>
      <c r="D28" s="104">
        <v>7.22</v>
      </c>
      <c r="F28" s="110">
        <v>10</v>
      </c>
      <c r="G28" s="103"/>
    </row>
    <row r="29" spans="1:7" ht="25.5" customHeight="1">
      <c r="A29" s="13" t="s">
        <v>218</v>
      </c>
      <c r="B29" s="13" t="s">
        <v>219</v>
      </c>
      <c r="C29" s="37">
        <f t="shared" si="0"/>
        <v>11.26</v>
      </c>
      <c r="D29" s="8">
        <v>1.26</v>
      </c>
      <c r="E29" s="38"/>
      <c r="F29" s="111">
        <v>10</v>
      </c>
      <c r="G29" s="38"/>
    </row>
    <row r="30" spans="1:7" ht="27.95" customHeight="1">
      <c r="A30" s="13" t="s">
        <v>220</v>
      </c>
      <c r="B30" s="13" t="s">
        <v>221</v>
      </c>
      <c r="C30" s="37">
        <f t="shared" si="0"/>
        <v>5.96</v>
      </c>
      <c r="D30" s="8">
        <v>5.96</v>
      </c>
      <c r="E30" s="38"/>
      <c r="F30" s="111"/>
      <c r="G30" s="38"/>
    </row>
    <row r="31" spans="1:7" s="101" customFormat="1" ht="27.95" customHeight="1">
      <c r="A31" s="13" t="s">
        <v>311</v>
      </c>
      <c r="B31" s="13" t="s">
        <v>321</v>
      </c>
      <c r="C31" s="102">
        <v>20</v>
      </c>
      <c r="D31" s="8"/>
      <c r="F31" s="110">
        <v>20</v>
      </c>
      <c r="G31" s="103"/>
    </row>
    <row r="32" spans="1:7" ht="25.5" customHeight="1">
      <c r="A32" s="13" t="s">
        <v>222</v>
      </c>
      <c r="B32" s="13" t="s">
        <v>223</v>
      </c>
      <c r="C32" s="37">
        <f>SUM(D32:F32)</f>
        <v>20</v>
      </c>
      <c r="D32" s="39"/>
      <c r="E32" s="38"/>
      <c r="F32" s="111">
        <v>20</v>
      </c>
      <c r="G32" s="38"/>
    </row>
    <row r="33" spans="1:7" ht="25.5" customHeight="1">
      <c r="A33" s="13" t="s">
        <v>336</v>
      </c>
      <c r="B33" s="13" t="s">
        <v>340</v>
      </c>
      <c r="C33" s="37">
        <v>60</v>
      </c>
      <c r="D33" s="39"/>
      <c r="E33" s="38"/>
      <c r="F33" s="40">
        <v>60</v>
      </c>
      <c r="G33" s="38"/>
    </row>
    <row r="34" spans="1:7" ht="25.5" customHeight="1">
      <c r="A34" s="13" t="s">
        <v>337</v>
      </c>
      <c r="B34" s="13" t="s">
        <v>338</v>
      </c>
      <c r="C34" s="37">
        <v>60</v>
      </c>
      <c r="D34" s="39"/>
      <c r="E34" s="38"/>
      <c r="F34" s="40">
        <v>60</v>
      </c>
      <c r="G34" s="38"/>
    </row>
    <row r="35" spans="1:7" ht="25.5" customHeight="1">
      <c r="A35" s="13"/>
      <c r="B35" s="13" t="s">
        <v>224</v>
      </c>
      <c r="C35" s="37">
        <v>397.46</v>
      </c>
      <c r="D35" s="39">
        <v>91.26</v>
      </c>
      <c r="E35" s="38">
        <v>6.2</v>
      </c>
      <c r="F35" s="40">
        <v>300</v>
      </c>
      <c r="G35" s="38"/>
    </row>
    <row r="40" spans="1:7" ht="27.95" customHeight="1"/>
  </sheetData>
  <mergeCells count="1">
    <mergeCell ref="A2:G2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14" sqref="B14"/>
    </sheetView>
  </sheetViews>
  <sheetFormatPr defaultColWidth="9" defaultRowHeight="13.5"/>
  <cols>
    <col min="1" max="1" width="14.875" customWidth="1"/>
    <col min="2" max="2" width="19.5" customWidth="1"/>
    <col min="3" max="3" width="12.25" customWidth="1"/>
    <col min="4" max="4" width="15.5" customWidth="1"/>
    <col min="5" max="5" width="14.75" customWidth="1"/>
    <col min="6" max="6" width="11" customWidth="1"/>
  </cols>
  <sheetData>
    <row r="1" spans="1:6">
      <c r="A1" t="s">
        <v>225</v>
      </c>
    </row>
    <row r="2" spans="1:6" ht="60" customHeight="1">
      <c r="A2" s="129" t="s">
        <v>19</v>
      </c>
      <c r="B2" s="129"/>
      <c r="C2" s="129"/>
      <c r="D2" s="129"/>
      <c r="E2" s="129"/>
      <c r="F2" s="129"/>
    </row>
    <row r="3" spans="1:6">
      <c r="A3" s="28"/>
      <c r="B3" s="28"/>
      <c r="C3" s="28"/>
      <c r="D3" s="28"/>
      <c r="E3" s="28"/>
      <c r="F3" s="28" t="s">
        <v>34</v>
      </c>
    </row>
    <row r="4" spans="1:6" ht="24.75" customHeight="1">
      <c r="A4" s="2" t="s">
        <v>166</v>
      </c>
      <c r="B4" s="2" t="s">
        <v>167</v>
      </c>
      <c r="C4" s="2" t="s">
        <v>151</v>
      </c>
      <c r="D4" s="2" t="s">
        <v>168</v>
      </c>
      <c r="E4" s="2" t="s">
        <v>169</v>
      </c>
      <c r="F4" s="2" t="s">
        <v>171</v>
      </c>
    </row>
    <row r="5" spans="1:6" ht="24.75" customHeight="1">
      <c r="A5" s="2" t="s">
        <v>172</v>
      </c>
      <c r="B5" s="2" t="s">
        <v>172</v>
      </c>
      <c r="C5" s="2">
        <v>1</v>
      </c>
      <c r="D5" s="2">
        <v>2</v>
      </c>
      <c r="E5" s="2">
        <v>3</v>
      </c>
      <c r="F5" s="2" t="s">
        <v>172</v>
      </c>
    </row>
    <row r="6" spans="1:6" ht="36" customHeight="1">
      <c r="A6" s="29">
        <v>2012901</v>
      </c>
      <c r="B6" s="30" t="s">
        <v>173</v>
      </c>
      <c r="C6" s="31">
        <f>SUM(D6:F6)</f>
        <v>97.460000000000008</v>
      </c>
      <c r="D6" s="32">
        <v>91.26</v>
      </c>
      <c r="E6" s="7">
        <v>6.2</v>
      </c>
      <c r="F6" s="33"/>
    </row>
  </sheetData>
  <mergeCells count="1">
    <mergeCell ref="A2:F2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8"/>
  <sheetViews>
    <sheetView topLeftCell="A19" workbookViewId="0">
      <selection activeCell="A20" sqref="A20:IV20"/>
    </sheetView>
  </sheetViews>
  <sheetFormatPr defaultColWidth="9" defaultRowHeight="13.5"/>
  <cols>
    <col min="1" max="1" width="13" customWidth="1"/>
    <col min="2" max="2" width="19.5" customWidth="1"/>
    <col min="3" max="3" width="13.125" customWidth="1"/>
    <col min="4" max="5" width="13" customWidth="1"/>
    <col min="6" max="6" width="14.75" customWidth="1"/>
  </cols>
  <sheetData>
    <row r="1" spans="1:6">
      <c r="A1" t="s">
        <v>226</v>
      </c>
    </row>
    <row r="2" spans="1:6" ht="54.75" customHeight="1">
      <c r="A2" s="129" t="s">
        <v>21</v>
      </c>
      <c r="B2" s="129"/>
      <c r="C2" s="129"/>
      <c r="D2" s="129"/>
      <c r="E2" s="129"/>
      <c r="F2" s="129"/>
    </row>
    <row r="3" spans="1:6" ht="25.5" customHeight="1">
      <c r="A3" s="25"/>
      <c r="B3" s="25"/>
      <c r="C3" s="25"/>
      <c r="D3" s="25"/>
      <c r="E3" s="25"/>
      <c r="F3" s="25" t="s">
        <v>34</v>
      </c>
    </row>
    <row r="4" spans="1:6" ht="25.5" customHeight="1">
      <c r="A4" s="26" t="s">
        <v>176</v>
      </c>
      <c r="B4" s="26" t="s">
        <v>177</v>
      </c>
      <c r="C4" s="26" t="s">
        <v>151</v>
      </c>
      <c r="D4" s="26" t="s">
        <v>168</v>
      </c>
      <c r="E4" s="26" t="s">
        <v>169</v>
      </c>
      <c r="F4" s="26" t="s">
        <v>171</v>
      </c>
    </row>
    <row r="5" spans="1:6" ht="25.5" customHeight="1">
      <c r="A5" s="26" t="s">
        <v>172</v>
      </c>
      <c r="B5" s="26" t="s">
        <v>172</v>
      </c>
      <c r="C5" s="26">
        <v>1</v>
      </c>
      <c r="D5" s="26">
        <v>2</v>
      </c>
      <c r="E5" s="26">
        <v>3</v>
      </c>
      <c r="F5" s="26" t="s">
        <v>172</v>
      </c>
    </row>
    <row r="6" spans="1:6" s="101" customFormat="1" ht="27.75" customHeight="1">
      <c r="A6" s="99" t="s">
        <v>308</v>
      </c>
      <c r="B6" s="99" t="s">
        <v>238</v>
      </c>
      <c r="C6" s="100">
        <v>84.04</v>
      </c>
      <c r="D6" s="100">
        <v>84.04</v>
      </c>
      <c r="E6" s="105"/>
      <c r="F6" s="105"/>
    </row>
    <row r="7" spans="1:6" ht="25.5" customHeight="1">
      <c r="A7" s="13" t="s">
        <v>178</v>
      </c>
      <c r="B7" s="13" t="s">
        <v>179</v>
      </c>
      <c r="C7" s="9">
        <f t="shared" ref="C7:C22" si="0">SUM(D7:E7)</f>
        <v>36.31</v>
      </c>
      <c r="D7" s="8">
        <v>36.31</v>
      </c>
      <c r="E7" s="10"/>
      <c r="F7" s="10"/>
    </row>
    <row r="8" spans="1:6" ht="25.5" customHeight="1">
      <c r="A8" s="13" t="s">
        <v>180</v>
      </c>
      <c r="B8" s="13" t="s">
        <v>181</v>
      </c>
      <c r="C8" s="9">
        <f t="shared" si="0"/>
        <v>30.05</v>
      </c>
      <c r="D8" s="8">
        <v>30.05</v>
      </c>
      <c r="E8" s="10"/>
      <c r="F8" s="10"/>
    </row>
    <row r="9" spans="1:6" ht="32.25" customHeight="1">
      <c r="A9" s="13" t="s">
        <v>182</v>
      </c>
      <c r="B9" s="13" t="s">
        <v>183</v>
      </c>
      <c r="C9" s="9">
        <f t="shared" si="0"/>
        <v>11.05</v>
      </c>
      <c r="D9" s="8">
        <v>11.05</v>
      </c>
      <c r="E9" s="10"/>
      <c r="F9" s="10"/>
    </row>
    <row r="10" spans="1:6" ht="27.95" customHeight="1">
      <c r="A10" s="13" t="s">
        <v>184</v>
      </c>
      <c r="B10" s="13" t="s">
        <v>185</v>
      </c>
      <c r="C10" s="9">
        <f t="shared" si="0"/>
        <v>6.63</v>
      </c>
      <c r="D10" s="8">
        <v>6.63</v>
      </c>
      <c r="E10" s="8"/>
      <c r="F10" s="10"/>
    </row>
    <row r="11" spans="1:6" s="101" customFormat="1" ht="26.25" customHeight="1">
      <c r="A11" s="13" t="s">
        <v>309</v>
      </c>
      <c r="B11" s="13" t="s">
        <v>240</v>
      </c>
      <c r="C11" s="106">
        <v>6.2</v>
      </c>
      <c r="D11" s="8"/>
      <c r="E11" s="8">
        <v>6.2</v>
      </c>
      <c r="F11" s="107"/>
    </row>
    <row r="12" spans="1:6" ht="25.5" customHeight="1">
      <c r="A12" s="13" t="s">
        <v>186</v>
      </c>
      <c r="B12" s="13" t="s">
        <v>187</v>
      </c>
      <c r="C12" s="9">
        <f t="shared" si="0"/>
        <v>1</v>
      </c>
      <c r="D12" s="27"/>
      <c r="E12" s="8">
        <v>1</v>
      </c>
      <c r="F12" s="10"/>
    </row>
    <row r="13" spans="1:6" ht="25.5" customHeight="1">
      <c r="A13" s="13" t="s">
        <v>192</v>
      </c>
      <c r="B13" s="13" t="s">
        <v>193</v>
      </c>
      <c r="C13" s="9">
        <f t="shared" si="0"/>
        <v>0.4</v>
      </c>
      <c r="D13" s="27"/>
      <c r="E13" s="8">
        <v>0.4</v>
      </c>
      <c r="F13" s="10"/>
    </row>
    <row r="14" spans="1:6" ht="30.95" customHeight="1">
      <c r="A14" s="13" t="s">
        <v>194</v>
      </c>
      <c r="B14" s="13" t="s">
        <v>195</v>
      </c>
      <c r="C14" s="9">
        <f t="shared" si="0"/>
        <v>0.5</v>
      </c>
      <c r="D14" s="27"/>
      <c r="E14" s="8">
        <v>0.5</v>
      </c>
      <c r="F14" s="10"/>
    </row>
    <row r="15" spans="1:6" ht="25.5" customHeight="1">
      <c r="A15" s="13" t="s">
        <v>202</v>
      </c>
      <c r="B15" s="13" t="s">
        <v>203</v>
      </c>
      <c r="C15" s="9">
        <f t="shared" si="0"/>
        <v>0.5</v>
      </c>
      <c r="D15" s="27"/>
      <c r="E15" s="8">
        <v>0.5</v>
      </c>
      <c r="F15" s="10"/>
    </row>
    <row r="16" spans="1:6" ht="25.5" customHeight="1">
      <c r="A16" s="13" t="s">
        <v>204</v>
      </c>
      <c r="B16" s="13" t="s">
        <v>205</v>
      </c>
      <c r="C16" s="9">
        <f t="shared" si="0"/>
        <v>0.6</v>
      </c>
      <c r="D16" s="27"/>
      <c r="E16" s="8">
        <v>0.6</v>
      </c>
      <c r="F16" s="10"/>
    </row>
    <row r="17" spans="1:6" ht="25.5" customHeight="1">
      <c r="A17" s="13" t="s">
        <v>206</v>
      </c>
      <c r="B17" s="13" t="s">
        <v>207</v>
      </c>
      <c r="C17" s="9">
        <f t="shared" si="0"/>
        <v>0.6</v>
      </c>
      <c r="D17" s="27"/>
      <c r="E17" s="8">
        <v>0.6</v>
      </c>
      <c r="F17" s="10"/>
    </row>
    <row r="18" spans="1:6" ht="25.5" customHeight="1">
      <c r="A18" s="13" t="s">
        <v>212</v>
      </c>
      <c r="B18" s="13" t="s">
        <v>213</v>
      </c>
      <c r="C18" s="9">
        <f t="shared" si="0"/>
        <v>1.6</v>
      </c>
      <c r="D18" s="27"/>
      <c r="E18" s="8">
        <v>1.6</v>
      </c>
      <c r="F18" s="10"/>
    </row>
    <row r="19" spans="1:6" ht="25.5" customHeight="1">
      <c r="A19" s="13" t="s">
        <v>214</v>
      </c>
      <c r="B19" s="13" t="s">
        <v>215</v>
      </c>
      <c r="C19" s="9">
        <f t="shared" si="0"/>
        <v>1</v>
      </c>
      <c r="D19" s="27"/>
      <c r="E19" s="8">
        <v>1</v>
      </c>
      <c r="F19" s="10"/>
    </row>
    <row r="20" spans="1:6" s="101" customFormat="1" ht="25.5" customHeight="1">
      <c r="A20" s="13" t="s">
        <v>310</v>
      </c>
      <c r="B20" s="13" t="s">
        <v>242</v>
      </c>
      <c r="C20" s="104">
        <v>7.22</v>
      </c>
      <c r="D20" s="104">
        <v>7.22</v>
      </c>
      <c r="E20" s="8"/>
      <c r="F20" s="107"/>
    </row>
    <row r="21" spans="1:6" ht="25.5" customHeight="1">
      <c r="A21" s="13" t="s">
        <v>218</v>
      </c>
      <c r="B21" s="13" t="s">
        <v>219</v>
      </c>
      <c r="C21" s="9">
        <f t="shared" si="0"/>
        <v>1.26</v>
      </c>
      <c r="D21" s="8">
        <v>1.26</v>
      </c>
      <c r="E21" s="10"/>
      <c r="F21" s="10"/>
    </row>
    <row r="22" spans="1:6" ht="27.95" customHeight="1">
      <c r="A22" s="13" t="s">
        <v>220</v>
      </c>
      <c r="B22" s="13" t="s">
        <v>221</v>
      </c>
      <c r="C22" s="9">
        <f t="shared" si="0"/>
        <v>5.96</v>
      </c>
      <c r="D22" s="8">
        <v>5.96</v>
      </c>
      <c r="E22" s="10"/>
      <c r="F22" s="10"/>
    </row>
    <row r="23" spans="1:6" ht="27.95" customHeight="1">
      <c r="A23" s="13"/>
      <c r="B23" s="13" t="s">
        <v>224</v>
      </c>
      <c r="C23" s="9">
        <v>97.46</v>
      </c>
      <c r="D23" s="8">
        <v>91.26</v>
      </c>
      <c r="E23" s="10">
        <v>6.2</v>
      </c>
      <c r="F23" s="10"/>
    </row>
    <row r="28" spans="1:6" ht="27.95" customHeight="1"/>
  </sheetData>
  <mergeCells count="1">
    <mergeCell ref="A2:F2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19" workbookViewId="0">
      <selection activeCell="A2" sqref="A2:F2"/>
    </sheetView>
  </sheetViews>
  <sheetFormatPr defaultColWidth="9" defaultRowHeight="13.5"/>
  <cols>
    <col min="1" max="1" width="19.625" customWidth="1"/>
    <col min="2" max="2" width="12.2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A1" t="s">
        <v>227</v>
      </c>
      <c r="F1" t="s">
        <v>228</v>
      </c>
    </row>
    <row r="2" spans="1:6" ht="21.75" customHeight="1">
      <c r="A2" s="128" t="s">
        <v>23</v>
      </c>
      <c r="B2" s="128"/>
      <c r="C2" s="128"/>
      <c r="D2" s="128"/>
      <c r="E2" s="128"/>
      <c r="F2" s="128"/>
    </row>
    <row r="3" spans="1:6" ht="27.75" customHeight="1">
      <c r="F3" t="s">
        <v>229</v>
      </c>
    </row>
    <row r="4" spans="1:6" ht="18" customHeight="1">
      <c r="A4" s="130" t="s">
        <v>230</v>
      </c>
      <c r="B4" s="130"/>
      <c r="C4" s="130" t="s">
        <v>231</v>
      </c>
      <c r="D4" s="130"/>
      <c r="E4" s="130"/>
      <c r="F4" s="130"/>
    </row>
    <row r="5" spans="1:6" ht="18" customHeight="1">
      <c r="A5" s="2" t="s">
        <v>232</v>
      </c>
      <c r="B5" s="2" t="s">
        <v>38</v>
      </c>
      <c r="C5" s="2" t="s">
        <v>39</v>
      </c>
      <c r="D5" s="2" t="s">
        <v>38</v>
      </c>
      <c r="E5" s="2" t="s">
        <v>233</v>
      </c>
      <c r="F5" s="2" t="s">
        <v>38</v>
      </c>
    </row>
    <row r="6" spans="1:6" ht="18" customHeight="1">
      <c r="A6" s="1" t="s">
        <v>234</v>
      </c>
      <c r="B6" s="1"/>
      <c r="C6" s="4" t="s">
        <v>235</v>
      </c>
      <c r="D6" s="1"/>
      <c r="E6" s="4" t="s">
        <v>236</v>
      </c>
      <c r="F6" s="1"/>
    </row>
    <row r="7" spans="1:6" ht="18" customHeight="1">
      <c r="A7" s="23"/>
      <c r="B7" s="1"/>
      <c r="C7" s="4" t="s">
        <v>237</v>
      </c>
      <c r="D7" s="1"/>
      <c r="E7" s="23" t="s">
        <v>238</v>
      </c>
      <c r="F7" s="1"/>
    </row>
    <row r="8" spans="1:6" ht="18" customHeight="1">
      <c r="A8" s="24"/>
      <c r="B8" s="1"/>
      <c r="C8" s="4" t="s">
        <v>239</v>
      </c>
      <c r="D8" s="1"/>
      <c r="E8" s="23" t="s">
        <v>240</v>
      </c>
      <c r="F8" s="1"/>
    </row>
    <row r="9" spans="1:6" ht="18" customHeight="1">
      <c r="A9" s="24"/>
      <c r="B9" s="1"/>
      <c r="C9" s="4" t="s">
        <v>241</v>
      </c>
      <c r="D9" s="1"/>
      <c r="E9" s="23" t="s">
        <v>242</v>
      </c>
      <c r="F9" s="1"/>
    </row>
    <row r="10" spans="1:6" ht="18" customHeight="1">
      <c r="A10" s="24"/>
      <c r="B10" s="1"/>
      <c r="C10" s="4" t="s">
        <v>243</v>
      </c>
      <c r="D10" s="1"/>
      <c r="E10" s="23" t="s">
        <v>244</v>
      </c>
      <c r="F10" s="1"/>
    </row>
    <row r="11" spans="1:6" ht="18" customHeight="1">
      <c r="A11" s="24"/>
      <c r="B11" s="1"/>
      <c r="C11" s="4" t="s">
        <v>245</v>
      </c>
      <c r="D11" s="1"/>
      <c r="E11" s="4" t="s">
        <v>246</v>
      </c>
      <c r="F11" s="1"/>
    </row>
    <row r="12" spans="1:6" ht="18" customHeight="1">
      <c r="A12" s="23"/>
      <c r="B12" s="1"/>
      <c r="C12" s="4" t="s">
        <v>247</v>
      </c>
      <c r="D12" s="1"/>
      <c r="E12" s="23" t="s">
        <v>238</v>
      </c>
      <c r="F12" s="1"/>
    </row>
    <row r="13" spans="1:6" ht="18" customHeight="1">
      <c r="A13" s="23"/>
      <c r="B13" s="1"/>
      <c r="C13" s="4" t="s">
        <v>248</v>
      </c>
      <c r="D13" s="1"/>
      <c r="E13" s="23" t="s">
        <v>240</v>
      </c>
      <c r="F13" s="1"/>
    </row>
    <row r="14" spans="1:6" ht="18" customHeight="1">
      <c r="A14" s="23"/>
      <c r="B14" s="1"/>
      <c r="C14" s="4" t="s">
        <v>249</v>
      </c>
      <c r="D14" s="1"/>
      <c r="E14" s="23" t="s">
        <v>242</v>
      </c>
      <c r="F14" s="1"/>
    </row>
    <row r="15" spans="1:6" ht="18" customHeight="1">
      <c r="A15" s="23"/>
      <c r="B15" s="1"/>
      <c r="C15" s="4" t="s">
        <v>250</v>
      </c>
      <c r="D15" s="1"/>
      <c r="E15" s="23" t="s">
        <v>251</v>
      </c>
      <c r="F15" s="1"/>
    </row>
    <row r="16" spans="1:6" ht="18" customHeight="1">
      <c r="A16" s="23"/>
      <c r="B16" s="1"/>
      <c r="C16" s="4" t="s">
        <v>252</v>
      </c>
      <c r="D16" s="1"/>
      <c r="E16" s="23" t="s">
        <v>253</v>
      </c>
      <c r="F16" s="1"/>
    </row>
    <row r="17" spans="1:6" ht="18" customHeight="1">
      <c r="A17" s="23"/>
      <c r="B17" s="1"/>
      <c r="C17" s="4" t="s">
        <v>254</v>
      </c>
      <c r="D17" s="1"/>
      <c r="E17" s="23" t="s">
        <v>244</v>
      </c>
      <c r="F17" s="1"/>
    </row>
    <row r="18" spans="1:6" ht="18" customHeight="1">
      <c r="A18" s="1"/>
      <c r="B18" s="1"/>
      <c r="C18" s="4" t="s">
        <v>255</v>
      </c>
      <c r="D18" s="1"/>
      <c r="E18" s="23" t="s">
        <v>256</v>
      </c>
      <c r="F18" s="1"/>
    </row>
    <row r="19" spans="1:6" ht="18" customHeight="1">
      <c r="A19" s="1"/>
      <c r="B19" s="1"/>
      <c r="C19" s="4" t="s">
        <v>257</v>
      </c>
      <c r="D19" s="1"/>
      <c r="E19" s="23" t="s">
        <v>258</v>
      </c>
      <c r="F19" s="1"/>
    </row>
    <row r="20" spans="1:6" ht="18" customHeight="1">
      <c r="A20" s="1"/>
      <c r="B20" s="1"/>
      <c r="C20" s="4" t="s">
        <v>259</v>
      </c>
      <c r="D20" s="1"/>
      <c r="E20" s="23" t="s">
        <v>260</v>
      </c>
      <c r="F20" s="1"/>
    </row>
    <row r="21" spans="1:6" ht="18" customHeight="1">
      <c r="A21" s="1"/>
      <c r="B21" s="1"/>
      <c r="C21" s="1"/>
      <c r="D21" s="1"/>
      <c r="E21" s="23" t="s">
        <v>261</v>
      </c>
      <c r="F21" s="1"/>
    </row>
    <row r="22" spans="1:6" ht="18" customHeight="1">
      <c r="A22" s="1"/>
      <c r="B22" s="1"/>
      <c r="C22" s="1"/>
      <c r="D22" s="1"/>
      <c r="E22" s="4" t="s">
        <v>262</v>
      </c>
      <c r="F22" s="1"/>
    </row>
    <row r="23" spans="1:6" ht="18" customHeight="1">
      <c r="A23" s="1"/>
      <c r="B23" s="1"/>
      <c r="C23" s="1"/>
      <c r="D23" s="1"/>
      <c r="E23" s="4" t="s">
        <v>263</v>
      </c>
      <c r="F23" s="1"/>
    </row>
    <row r="24" spans="1:6" ht="18" customHeight="1">
      <c r="A24" s="1"/>
      <c r="B24" s="1"/>
      <c r="C24" s="1"/>
      <c r="D24" s="1"/>
      <c r="E24" s="4" t="s">
        <v>264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2" t="s">
        <v>139</v>
      </c>
      <c r="B26" s="2"/>
      <c r="C26" s="2" t="s">
        <v>140</v>
      </c>
      <c r="D26" s="2"/>
      <c r="E26" s="2" t="s">
        <v>140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23" type="noConversion"/>
  <pageMargins left="0.50347222222222199" right="0.30694444444444402" top="0.75138888888888899" bottom="0.55486111111111103" header="0.29861111111111099" footer="0.298611111111110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showZeros="0" workbookViewId="0">
      <selection activeCell="F5" sqref="F5"/>
    </sheetView>
  </sheetViews>
  <sheetFormatPr defaultColWidth="7.625" defaultRowHeight="14.25"/>
  <cols>
    <col min="1" max="1" width="10.75" style="15" customWidth="1"/>
    <col min="2" max="2" width="9.25" style="15" customWidth="1"/>
    <col min="3" max="3" width="18.875" style="15" customWidth="1"/>
    <col min="4" max="4" width="26.25" style="15" customWidth="1"/>
    <col min="5" max="5" width="11.375" style="16" customWidth="1"/>
    <col min="6" max="6" width="34.75" style="15" customWidth="1"/>
    <col min="7" max="16384" width="7.625" style="15"/>
  </cols>
  <sheetData>
    <row r="1" spans="1:6" customFormat="1" ht="30.75" customHeight="1">
      <c r="A1" t="s">
        <v>265</v>
      </c>
    </row>
    <row r="2" spans="1:6" customFormat="1" ht="35.25" customHeight="1">
      <c r="A2" s="131" t="s">
        <v>27</v>
      </c>
      <c r="B2" s="131"/>
      <c r="C2" s="131"/>
      <c r="D2" s="131"/>
      <c r="E2" s="131"/>
      <c r="F2" s="131"/>
    </row>
    <row r="3" spans="1:6" ht="16.5" customHeight="1">
      <c r="A3" s="18"/>
      <c r="B3" s="18"/>
      <c r="C3" s="18"/>
      <c r="D3" s="18"/>
      <c r="E3" s="18"/>
      <c r="F3" s="19" t="s">
        <v>34</v>
      </c>
    </row>
    <row r="4" spans="1:6" ht="35.25" customHeight="1">
      <c r="A4" s="132" t="s">
        <v>312</v>
      </c>
      <c r="B4" s="132"/>
      <c r="C4" s="20" t="s">
        <v>313</v>
      </c>
      <c r="D4" s="20" t="s">
        <v>266</v>
      </c>
      <c r="E4" s="20" t="s">
        <v>267</v>
      </c>
      <c r="F4" s="20" t="s">
        <v>268</v>
      </c>
    </row>
    <row r="5" spans="1:6" ht="70.5" customHeight="1">
      <c r="A5" s="133">
        <v>329001</v>
      </c>
      <c r="B5" s="134"/>
      <c r="C5" s="94" t="s">
        <v>161</v>
      </c>
      <c r="D5" s="22" t="s">
        <v>314</v>
      </c>
      <c r="E5" s="21">
        <v>300</v>
      </c>
      <c r="F5" s="20"/>
    </row>
  </sheetData>
  <mergeCells count="3">
    <mergeCell ref="A2:F2"/>
    <mergeCell ref="A4:B4"/>
    <mergeCell ref="A5:B5"/>
  </mergeCells>
  <phoneticPr fontId="23" type="noConversion"/>
  <pageMargins left="0.66527777777777797" right="0.31458333333333299" top="1.22013888888889" bottom="0.75138888888888899" header="1.09791666666667" footer="0.30694444444444402"/>
  <pageSetup paperSize="9" orientation="portrait" r:id="rId1"/>
  <headerFooter scaleWithDoc="0" alignWithMargins="0">
    <oddHeader>&amp;L&amp;"宋体,常规"&amp;12部门预算
&amp;"宋体,常规"&amp;12附表之四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7"/>
  <sheetViews>
    <sheetView topLeftCell="C1" workbookViewId="0">
      <selection activeCell="D11" sqref="D11"/>
    </sheetView>
  </sheetViews>
  <sheetFormatPr defaultColWidth="9" defaultRowHeight="13.5"/>
  <cols>
    <col min="5" max="5" width="11" customWidth="1"/>
    <col min="7" max="7" width="13.625" customWidth="1"/>
    <col min="11" max="11" width="9.5" bestFit="1" customWidth="1"/>
    <col min="12" max="12" width="10.25" customWidth="1"/>
  </cols>
  <sheetData>
    <row r="1" spans="1:14">
      <c r="A1" t="s">
        <v>269</v>
      </c>
    </row>
    <row r="2" spans="1:14" ht="30.75" customHeight="1">
      <c r="A2" s="128" t="s">
        <v>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1" customHeight="1">
      <c r="M3" s="136" t="s">
        <v>34</v>
      </c>
      <c r="N3" s="137"/>
    </row>
    <row r="4" spans="1:14" ht="23.25" customHeight="1">
      <c r="A4" s="130" t="s">
        <v>270</v>
      </c>
      <c r="B4" s="130"/>
      <c r="C4" s="130"/>
      <c r="D4" s="130" t="s">
        <v>149</v>
      </c>
      <c r="E4" s="130" t="s">
        <v>271</v>
      </c>
      <c r="F4" s="130" t="s">
        <v>272</v>
      </c>
      <c r="G4" s="130" t="s">
        <v>273</v>
      </c>
      <c r="H4" s="130" t="s">
        <v>274</v>
      </c>
      <c r="I4" s="130" t="s">
        <v>275</v>
      </c>
      <c r="J4" s="130" t="s">
        <v>176</v>
      </c>
      <c r="K4" s="130"/>
      <c r="L4" s="135" t="s">
        <v>276</v>
      </c>
      <c r="M4" s="130" t="s">
        <v>277</v>
      </c>
      <c r="N4" s="130" t="s">
        <v>278</v>
      </c>
    </row>
    <row r="5" spans="1:14" ht="23.25" customHeight="1">
      <c r="A5" s="2" t="s">
        <v>279</v>
      </c>
      <c r="B5" s="2" t="s">
        <v>280</v>
      </c>
      <c r="C5" s="2" t="s">
        <v>281</v>
      </c>
      <c r="D5" s="130"/>
      <c r="E5" s="130"/>
      <c r="F5" s="130"/>
      <c r="G5" s="130"/>
      <c r="H5" s="130"/>
      <c r="I5" s="130"/>
      <c r="J5" s="2" t="s">
        <v>279</v>
      </c>
      <c r="K5" s="2" t="s">
        <v>280</v>
      </c>
      <c r="L5" s="135"/>
      <c r="M5" s="130"/>
      <c r="N5" s="130"/>
    </row>
    <row r="6" spans="1:14" ht="23.25" customHeight="1">
      <c r="A6" s="2" t="s">
        <v>172</v>
      </c>
      <c r="B6" s="2" t="s">
        <v>172</v>
      </c>
      <c r="C6" s="2" t="s">
        <v>172</v>
      </c>
      <c r="D6" s="2" t="s">
        <v>172</v>
      </c>
      <c r="E6" s="2" t="s">
        <v>172</v>
      </c>
      <c r="F6" s="2" t="s">
        <v>172</v>
      </c>
      <c r="G6" s="2" t="s">
        <v>172</v>
      </c>
      <c r="H6" s="2" t="s">
        <v>172</v>
      </c>
      <c r="I6" s="2" t="s">
        <v>172</v>
      </c>
      <c r="J6" s="2" t="s">
        <v>172</v>
      </c>
      <c r="K6" s="2" t="s">
        <v>172</v>
      </c>
      <c r="L6" s="2" t="s">
        <v>172</v>
      </c>
      <c r="M6" s="2" t="s">
        <v>172</v>
      </c>
      <c r="N6" s="2" t="s">
        <v>172</v>
      </c>
    </row>
    <row r="7" spans="1:14" ht="33.75" customHeight="1">
      <c r="A7" s="11" t="s">
        <v>282</v>
      </c>
      <c r="B7" s="12" t="s">
        <v>283</v>
      </c>
      <c r="C7" s="12" t="s">
        <v>284</v>
      </c>
      <c r="D7" s="11" t="s">
        <v>333</v>
      </c>
      <c r="E7" s="112" t="s">
        <v>339</v>
      </c>
      <c r="F7" s="1"/>
      <c r="G7" s="1"/>
      <c r="H7" s="1"/>
      <c r="I7" s="1"/>
      <c r="J7" s="109" t="s">
        <v>334</v>
      </c>
      <c r="K7" s="108" t="s">
        <v>335</v>
      </c>
      <c r="L7" s="14">
        <v>43221</v>
      </c>
      <c r="M7" s="113">
        <v>20</v>
      </c>
      <c r="N7" s="114"/>
    </row>
  </sheetData>
  <mergeCells count="13">
    <mergeCell ref="A2:N2"/>
    <mergeCell ref="M3:N3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B1" workbookViewId="0">
      <selection activeCell="F16" sqref="F16"/>
    </sheetView>
  </sheetViews>
  <sheetFormatPr defaultColWidth="9" defaultRowHeight="13.5"/>
  <cols>
    <col min="1" max="1" width="10" customWidth="1"/>
    <col min="2" max="2" width="14.5" customWidth="1"/>
    <col min="3" max="3" width="7.25" customWidth="1"/>
    <col min="4" max="4" width="7.375" customWidth="1"/>
    <col min="10" max="10" width="7.25" customWidth="1"/>
    <col min="11" max="11" width="8.125" customWidth="1"/>
    <col min="12" max="12" width="7.5" customWidth="1"/>
    <col min="25" max="25" width="8" customWidth="1"/>
    <col min="29" max="29" width="10.625" customWidth="1"/>
  </cols>
  <sheetData>
    <row r="1" spans="1:29" ht="15.95" customHeight="1">
      <c r="A1" t="s">
        <v>285</v>
      </c>
    </row>
    <row r="2" spans="1:29" ht="35.25" customHeight="1">
      <c r="A2" s="138" t="s">
        <v>286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</row>
    <row r="3" spans="1:29">
      <c r="AC3" t="s">
        <v>34</v>
      </c>
    </row>
    <row r="4" spans="1:29">
      <c r="A4" s="130" t="s">
        <v>149</v>
      </c>
      <c r="B4" s="130" t="s">
        <v>150</v>
      </c>
      <c r="C4" s="130" t="s">
        <v>287</v>
      </c>
      <c r="D4" s="130"/>
      <c r="E4" s="130"/>
      <c r="F4" s="130"/>
      <c r="G4" s="130"/>
      <c r="H4" s="130"/>
      <c r="I4" s="130"/>
      <c r="J4" s="130"/>
      <c r="K4" s="130"/>
      <c r="L4" s="130" t="s">
        <v>288</v>
      </c>
      <c r="M4" s="130"/>
      <c r="N4" s="130"/>
      <c r="O4" s="130"/>
      <c r="P4" s="130"/>
      <c r="Q4" s="130"/>
      <c r="R4" s="130"/>
      <c r="S4" s="130"/>
      <c r="T4" s="130"/>
      <c r="U4" s="130" t="s">
        <v>289</v>
      </c>
      <c r="V4" s="130"/>
      <c r="W4" s="130"/>
      <c r="X4" s="130"/>
      <c r="Y4" s="130"/>
      <c r="Z4" s="130"/>
      <c r="AA4" s="130"/>
      <c r="AB4" s="130"/>
      <c r="AC4" s="130"/>
    </row>
    <row r="5" spans="1:29">
      <c r="A5" s="130"/>
      <c r="B5" s="130"/>
      <c r="C5" s="130" t="s">
        <v>151</v>
      </c>
      <c r="D5" s="130" t="s">
        <v>290</v>
      </c>
      <c r="E5" s="130"/>
      <c r="F5" s="130"/>
      <c r="G5" s="130"/>
      <c r="H5" s="130"/>
      <c r="I5" s="130"/>
      <c r="J5" s="130" t="s">
        <v>291</v>
      </c>
      <c r="K5" s="130" t="s">
        <v>292</v>
      </c>
      <c r="L5" s="130" t="s">
        <v>151</v>
      </c>
      <c r="M5" s="130" t="s">
        <v>290</v>
      </c>
      <c r="N5" s="130"/>
      <c r="O5" s="130"/>
      <c r="P5" s="130"/>
      <c r="Q5" s="130"/>
      <c r="R5" s="130"/>
      <c r="S5" s="130" t="s">
        <v>291</v>
      </c>
      <c r="T5" s="130" t="s">
        <v>292</v>
      </c>
      <c r="U5" s="130" t="s">
        <v>151</v>
      </c>
      <c r="V5" s="130" t="s">
        <v>290</v>
      </c>
      <c r="W5" s="130"/>
      <c r="X5" s="130"/>
      <c r="Y5" s="130"/>
      <c r="Z5" s="130"/>
      <c r="AA5" s="130"/>
      <c r="AB5" s="130" t="s">
        <v>291</v>
      </c>
      <c r="AC5" s="130" t="s">
        <v>292</v>
      </c>
    </row>
    <row r="6" spans="1:29" ht="13.5" customHeight="1">
      <c r="A6" s="130"/>
      <c r="B6" s="130"/>
      <c r="C6" s="130"/>
      <c r="D6" s="130" t="s">
        <v>159</v>
      </c>
      <c r="E6" s="135" t="s">
        <v>293</v>
      </c>
      <c r="F6" s="135" t="s">
        <v>294</v>
      </c>
      <c r="G6" s="130" t="s">
        <v>295</v>
      </c>
      <c r="H6" s="130"/>
      <c r="I6" s="130"/>
      <c r="J6" s="130"/>
      <c r="K6" s="130"/>
      <c r="L6" s="130"/>
      <c r="M6" s="130" t="s">
        <v>159</v>
      </c>
      <c r="N6" s="135" t="s">
        <v>293</v>
      </c>
      <c r="O6" s="135" t="s">
        <v>294</v>
      </c>
      <c r="P6" s="130" t="s">
        <v>295</v>
      </c>
      <c r="Q6" s="130"/>
      <c r="R6" s="130"/>
      <c r="S6" s="130"/>
      <c r="T6" s="130"/>
      <c r="U6" s="130"/>
      <c r="V6" s="130" t="s">
        <v>159</v>
      </c>
      <c r="W6" s="135" t="s">
        <v>293</v>
      </c>
      <c r="X6" s="135" t="s">
        <v>294</v>
      </c>
      <c r="Y6" s="130" t="s">
        <v>295</v>
      </c>
      <c r="Z6" s="130"/>
      <c r="AA6" s="130"/>
      <c r="AB6" s="130"/>
      <c r="AC6" s="130"/>
    </row>
    <row r="7" spans="1:29" ht="40.5">
      <c r="A7" s="130"/>
      <c r="B7" s="130"/>
      <c r="C7" s="130"/>
      <c r="D7" s="130"/>
      <c r="E7" s="135"/>
      <c r="F7" s="135"/>
      <c r="G7" s="2" t="s">
        <v>159</v>
      </c>
      <c r="H7" s="3" t="s">
        <v>341</v>
      </c>
      <c r="I7" s="3" t="s">
        <v>342</v>
      </c>
      <c r="J7" s="130"/>
      <c r="K7" s="130"/>
      <c r="L7" s="130"/>
      <c r="M7" s="130"/>
      <c r="N7" s="135"/>
      <c r="O7" s="135"/>
      <c r="P7" s="2" t="s">
        <v>159</v>
      </c>
      <c r="Q7" s="3" t="s">
        <v>296</v>
      </c>
      <c r="R7" s="3" t="s">
        <v>297</v>
      </c>
      <c r="S7" s="130"/>
      <c r="T7" s="130"/>
      <c r="U7" s="130"/>
      <c r="V7" s="130"/>
      <c r="W7" s="135"/>
      <c r="X7" s="135"/>
      <c r="Y7" s="2" t="s">
        <v>159</v>
      </c>
      <c r="Z7" s="3" t="s">
        <v>296</v>
      </c>
      <c r="AA7" s="3" t="s">
        <v>297</v>
      </c>
      <c r="AB7" s="130"/>
      <c r="AC7" s="130"/>
    </row>
    <row r="8" spans="1:29" ht="17.25" customHeight="1">
      <c r="A8" s="2" t="s">
        <v>172</v>
      </c>
      <c r="B8" s="2" t="s">
        <v>172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298</v>
      </c>
      <c r="V8" s="2" t="s">
        <v>299</v>
      </c>
      <c r="W8" s="2" t="s">
        <v>300</v>
      </c>
      <c r="X8" s="2" t="s">
        <v>301</v>
      </c>
      <c r="Y8" s="2" t="s">
        <v>302</v>
      </c>
      <c r="Z8" s="2" t="s">
        <v>303</v>
      </c>
      <c r="AA8" s="2" t="s">
        <v>304</v>
      </c>
      <c r="AB8" s="2" t="s">
        <v>305</v>
      </c>
      <c r="AC8" s="2" t="s">
        <v>306</v>
      </c>
    </row>
    <row r="9" spans="1:29" s="5" customFormat="1" ht="36.75" customHeight="1">
      <c r="A9" s="6" t="s">
        <v>307</v>
      </c>
      <c r="B9" s="6" t="s">
        <v>161</v>
      </c>
      <c r="C9" s="7">
        <v>1.9</v>
      </c>
      <c r="D9" s="7">
        <v>1.1000000000000001</v>
      </c>
      <c r="E9" s="7">
        <v>0</v>
      </c>
      <c r="F9" s="7">
        <v>1.1000000000000001</v>
      </c>
      <c r="G9" s="7">
        <v>0</v>
      </c>
      <c r="H9" s="7">
        <v>0</v>
      </c>
      <c r="I9" s="7">
        <v>0</v>
      </c>
      <c r="J9" s="7">
        <v>0.5</v>
      </c>
      <c r="K9" s="7">
        <v>0.3</v>
      </c>
      <c r="L9" s="8">
        <f>M9+S9+T9</f>
        <v>14.7</v>
      </c>
      <c r="M9" s="7">
        <v>1.1000000000000001</v>
      </c>
      <c r="N9" s="7">
        <v>0</v>
      </c>
      <c r="O9" s="7">
        <v>1.1000000000000001</v>
      </c>
      <c r="P9" s="7">
        <v>0</v>
      </c>
      <c r="Q9" s="7">
        <v>0</v>
      </c>
      <c r="R9" s="7">
        <v>0</v>
      </c>
      <c r="S9" s="7">
        <v>5</v>
      </c>
      <c r="T9" s="7">
        <v>8.6</v>
      </c>
      <c r="U9" s="106">
        <f>L9-C9</f>
        <v>12.799999999999999</v>
      </c>
      <c r="V9" s="106">
        <f>M9-D9</f>
        <v>0</v>
      </c>
      <c r="W9" s="107">
        <v>0</v>
      </c>
      <c r="X9" s="106">
        <f>O9-F9</f>
        <v>0</v>
      </c>
      <c r="Y9" s="107">
        <v>0</v>
      </c>
      <c r="Z9" s="107">
        <v>0</v>
      </c>
      <c r="AA9" s="107">
        <v>0</v>
      </c>
      <c r="AB9" s="106">
        <f>S9-J9</f>
        <v>4.5</v>
      </c>
      <c r="AC9" s="106">
        <f>T9-K9</f>
        <v>8.2999999999999989</v>
      </c>
    </row>
  </sheetData>
  <mergeCells count="30">
    <mergeCell ref="W6:W7"/>
    <mergeCell ref="A2:AC2"/>
    <mergeCell ref="C4:K4"/>
    <mergeCell ref="L4:T4"/>
    <mergeCell ref="U4:AC4"/>
    <mergeCell ref="AB5:AB7"/>
    <mergeCell ref="AC5:AC7"/>
    <mergeCell ref="U5:U7"/>
    <mergeCell ref="V6:V7"/>
    <mergeCell ref="X6:X7"/>
    <mergeCell ref="D5:I5"/>
    <mergeCell ref="N6:N7"/>
    <mergeCell ref="Y6:AA6"/>
    <mergeCell ref="P6:R6"/>
    <mergeCell ref="T5:T7"/>
    <mergeCell ref="M5:R5"/>
    <mergeCell ref="V5:AA5"/>
    <mergeCell ref="M6:M7"/>
    <mergeCell ref="O6:O7"/>
    <mergeCell ref="S5:S7"/>
    <mergeCell ref="J5:J7"/>
    <mergeCell ref="K5:K7"/>
    <mergeCell ref="L5:L7"/>
    <mergeCell ref="G6:I6"/>
    <mergeCell ref="A4:A7"/>
    <mergeCell ref="B4:B7"/>
    <mergeCell ref="C5:C7"/>
    <mergeCell ref="D6:D7"/>
    <mergeCell ref="E6:E7"/>
    <mergeCell ref="F6:F7"/>
  </mergeCells>
  <phoneticPr fontId="23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7</vt:i4>
      </vt:variant>
    </vt:vector>
  </HeadingPairs>
  <TitlesOfParts>
    <vt:vector size="21" baseType="lpstr">
      <vt:lpstr>封皮 </vt:lpstr>
      <vt:lpstr>目录 </vt:lpstr>
      <vt:lpstr>表1 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表2!Print_Area</vt:lpstr>
      <vt:lpstr>表3!Print_Area</vt:lpstr>
      <vt:lpstr>表5!Print_Area</vt:lpstr>
      <vt:lpstr>'表1 '!Print_Titles</vt:lpstr>
      <vt:lpstr>表2!Print_Titles</vt:lpstr>
      <vt:lpstr>表3!Print_Titles</vt:lpstr>
      <vt:lpstr>表4!Print_Titles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2018-02-26T03:17:00Z</cp:lastPrinted>
  <dcterms:created xsi:type="dcterms:W3CDTF">2018-02-12T03:32:00Z</dcterms:created>
  <dcterms:modified xsi:type="dcterms:W3CDTF">2018-03-19T07:25:54Z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