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50" activeTab="0"/>
  </bookViews>
  <sheets>
    <sheet name="2018明细表" sheetId="1" r:id="rId1"/>
  </sheets>
  <definedNames>
    <definedName name="_xlnm.Print_Titles" localSheetId="0">'2018明细表'!$2:$6</definedName>
  </definedNames>
  <calcPr fullCalcOnLoad="1"/>
</workbook>
</file>

<file path=xl/sharedStrings.xml><?xml version="1.0" encoding="utf-8"?>
<sst xmlns="http://schemas.openxmlformats.org/spreadsheetml/2006/main" count="813" uniqueCount="328">
  <si>
    <t>附表3</t>
  </si>
  <si>
    <t>填报时间：2018年3月8日</t>
  </si>
  <si>
    <t>项目
名称</t>
  </si>
  <si>
    <t>实施
地点</t>
  </si>
  <si>
    <t>建设内容</t>
  </si>
  <si>
    <t>建设
期限</t>
  </si>
  <si>
    <t>预期效益</t>
  </si>
  <si>
    <t>资金投入（万元）</t>
  </si>
  <si>
    <t>项目
实施
单位</t>
  </si>
  <si>
    <t>财政资金支持环节</t>
  </si>
  <si>
    <t>合计</t>
  </si>
  <si>
    <t>财政资金（万元）</t>
  </si>
  <si>
    <t>社会资金（万元）</t>
  </si>
  <si>
    <t>其他资金(万元)</t>
  </si>
  <si>
    <t>中央</t>
  </si>
  <si>
    <t>省级</t>
  </si>
  <si>
    <t>市级</t>
  </si>
  <si>
    <t>县级</t>
  </si>
  <si>
    <t>小计</t>
  </si>
  <si>
    <t>企业投入</t>
  </si>
  <si>
    <t>自筹</t>
  </si>
  <si>
    <t>银行贷款</t>
  </si>
  <si>
    <t xml:space="preserve">
基础设施类</t>
  </si>
  <si>
    <t>安全饮水</t>
  </si>
  <si>
    <t>相关贫困村</t>
  </si>
  <si>
    <t>建截渗坝、蓄水池、管网</t>
  </si>
  <si>
    <t>8个月</t>
  </si>
  <si>
    <t>解决3万人的安全用水问题</t>
  </si>
  <si>
    <t>水务局</t>
  </si>
  <si>
    <t>中小河流治理项目</t>
  </si>
  <si>
    <t>永乐、青铜等镇</t>
  </si>
  <si>
    <t>永乐镇中合村、清河村、青铜镇冷水河村等</t>
  </si>
  <si>
    <t>保护1800人、800亩农田的安全</t>
  </si>
  <si>
    <t>山洪灾害防治</t>
  </si>
  <si>
    <t>永乐、月河、木王、云镇、高峰、庙沟、柴坪、回龙镇</t>
  </si>
  <si>
    <t>山洪灾害预警平台、雨量站建设，群策群防体系建设</t>
  </si>
  <si>
    <t>8个镇山洪灾害预警平台、雨量站建设，群策群防体系建设</t>
  </si>
  <si>
    <t>农村危房改造</t>
  </si>
  <si>
    <t>永乐街道办</t>
  </si>
  <si>
    <t>建档立卡贫困户危房改造</t>
  </si>
  <si>
    <t>扶持贫困户389户</t>
  </si>
  <si>
    <t>住建局</t>
  </si>
  <si>
    <t>青铜关镇</t>
  </si>
  <si>
    <t>扶持贫困户242户</t>
  </si>
  <si>
    <t>高峰镇</t>
  </si>
  <si>
    <t>扶持贫困户182户</t>
  </si>
  <si>
    <t>西口回族镇</t>
  </si>
  <si>
    <t>扶持贫困户154户</t>
  </si>
  <si>
    <t>茅坪回族镇</t>
  </si>
  <si>
    <t>扶持贫困户82户</t>
  </si>
  <si>
    <t>米粮镇</t>
  </si>
  <si>
    <t>扶持贫困户289户</t>
  </si>
  <si>
    <t>大坪镇</t>
  </si>
  <si>
    <t>扶持贫困户167户</t>
  </si>
  <si>
    <t>铁厂镇</t>
  </si>
  <si>
    <t>扶持贫困户140户</t>
  </si>
  <si>
    <t>回龙镇</t>
  </si>
  <si>
    <t>扶持贫困户100户</t>
  </si>
  <si>
    <t>柴坪镇</t>
  </si>
  <si>
    <t>扶持贫困户257户</t>
  </si>
  <si>
    <t>达仁镇</t>
  </si>
  <si>
    <t>扶持贫困户190户</t>
  </si>
  <si>
    <t>木王镇</t>
  </si>
  <si>
    <t>月河镇</t>
  </si>
  <si>
    <t>扶持贫困户56户</t>
  </si>
  <si>
    <t>庙沟镇</t>
  </si>
  <si>
    <t>扶持贫困户87户</t>
  </si>
  <si>
    <t>云盖寺镇</t>
  </si>
  <si>
    <t>扶持贫困户122户</t>
  </si>
  <si>
    <t>15个村危房改造</t>
  </si>
  <si>
    <t>扶持贫困户2597户</t>
  </si>
  <si>
    <t>便民桥</t>
  </si>
  <si>
    <t>各乡镇</t>
  </si>
  <si>
    <t>全县计划实施便民桥项目8个</t>
  </si>
  <si>
    <t>居民出行便利，生产生活便利</t>
  </si>
  <si>
    <t>农财局</t>
  </si>
  <si>
    <t>环境整治</t>
  </si>
  <si>
    <t>全县计划实施环境整治项目15个</t>
  </si>
  <si>
    <t>农民居住环境得到改善，环境美化</t>
  </si>
  <si>
    <t>美丽乡村</t>
  </si>
  <si>
    <t>云镇</t>
  </si>
  <si>
    <t>水体景观</t>
  </si>
  <si>
    <t>改善民居环境、提升特色小镇景观</t>
  </si>
  <si>
    <t>国有贫困林场</t>
  </si>
  <si>
    <t>云盖寺镇黑窑沟村</t>
  </si>
  <si>
    <t>黑窑沟林场基础设施建设</t>
  </si>
  <si>
    <t>维修场房、改善贫困林场办公条件</t>
  </si>
  <si>
    <t>林业局</t>
  </si>
  <si>
    <t>农村环境综合整治</t>
  </si>
  <si>
    <t>以96个贫困村为重点，开展农村环境综合整治</t>
  </si>
  <si>
    <t>相关镇（办）</t>
  </si>
  <si>
    <t>农村环境综合治理</t>
  </si>
  <si>
    <t>米粮镇、达仁镇、回龙镇、庙沟镇</t>
  </si>
  <si>
    <t>饮用水源地保护、生活垃圾污染治理、生活污水污染处理、畜禽养殖污染治理农村环保宣传教育</t>
  </si>
  <si>
    <t>有效改善农村人居环境和公共环境，消除和减轻农村环境问题对农村人口的健康危害。项目实施后将使农业面源污染治理初见成效，主要地表水体水质恶化趋势得到遏制，水质总体好转，县域生态环境得到明显改善</t>
  </si>
  <si>
    <t>环保局</t>
  </si>
  <si>
    <t>小额信贷贴息</t>
  </si>
  <si>
    <t>镇安县</t>
  </si>
  <si>
    <t>贫困户产业发展小额信贷贴息</t>
  </si>
  <si>
    <t>1年</t>
  </si>
  <si>
    <t>带动贫困户13267户</t>
  </si>
  <si>
    <t>扶贫局</t>
  </si>
  <si>
    <t>互助资金</t>
  </si>
  <si>
    <t>达仁镇春光村</t>
  </si>
  <si>
    <t>吸纳160户贫困户自主发展产业</t>
  </si>
  <si>
    <t>6个月</t>
  </si>
  <si>
    <t>带动贫困户160户</t>
  </si>
  <si>
    <t>达仁镇双河村</t>
  </si>
  <si>
    <t>吸纳164户贫困户自主发展产业</t>
  </si>
  <si>
    <t>带动贫困户164户</t>
  </si>
  <si>
    <t>高峰镇渔坪村</t>
  </si>
  <si>
    <t>吸纳54户贫困户自主发展产业</t>
  </si>
  <si>
    <t>带动贫困户54户</t>
  </si>
  <si>
    <t>木王镇栗扎坪村</t>
  </si>
  <si>
    <t>吸纳115户贫困户自主发展产业</t>
  </si>
  <si>
    <t>带动贫困户115户</t>
  </si>
  <si>
    <t>青铜关镇兴隆村</t>
  </si>
  <si>
    <t>带动贫困户157户</t>
  </si>
  <si>
    <t>铁厂镇姬家河村</t>
  </si>
  <si>
    <t>吸纳84户贫困户自主发展产业</t>
  </si>
  <si>
    <t>带动贫困户84户</t>
  </si>
  <si>
    <t>铁厂镇铁铜村</t>
  </si>
  <si>
    <t>吸纳141户贫困户自主发展产业</t>
  </si>
  <si>
    <t>带动贫困户141户</t>
  </si>
  <si>
    <t>铁厂镇新联村</t>
  </si>
  <si>
    <t>吸纳125户贫困户自主发展产业</t>
  </si>
  <si>
    <t>带动贫困户125户</t>
  </si>
  <si>
    <t>铁厂镇庄河村</t>
  </si>
  <si>
    <t>吸纳158户贫困户自主发展产业</t>
  </si>
  <si>
    <t>带动贫困户158户</t>
  </si>
  <si>
    <t>永乐街道办木园村</t>
  </si>
  <si>
    <t>吸纳139户贫困户自主发展产业</t>
  </si>
  <si>
    <t>带动贫困户139户</t>
  </si>
  <si>
    <t>永乐街道办山海村</t>
  </si>
  <si>
    <t>吸纳196户贫困户自主发展产业</t>
  </si>
  <si>
    <t>带动贫困户196户</t>
  </si>
  <si>
    <t>月河镇黄土岭村</t>
  </si>
  <si>
    <t>吸纳113户贫困户自主发展产业</t>
  </si>
  <si>
    <t>带动贫困户113户</t>
  </si>
  <si>
    <t>茅坪镇峰景村</t>
  </si>
  <si>
    <t>吸纳111户贫困户自主发展产业</t>
  </si>
  <si>
    <t>带动贫困户111户</t>
  </si>
  <si>
    <t>民宗局</t>
  </si>
  <si>
    <t>茅坪镇红光村</t>
  </si>
  <si>
    <t>吸纳74户贫困户自主发展产业</t>
  </si>
  <si>
    <t>带动贫困户74户</t>
  </si>
  <si>
    <t>茅坪镇元坪村</t>
  </si>
  <si>
    <t>吸纳109户贫困户自主发展产业</t>
  </si>
  <si>
    <t>带动贫困户109户</t>
  </si>
  <si>
    <t>米粮镇欢迎村</t>
  </si>
  <si>
    <t>吸纳67户贫困户自主发展产业</t>
  </si>
  <si>
    <t>带动贫困户67户</t>
  </si>
  <si>
    <t>西口镇聂家沟村</t>
  </si>
  <si>
    <t>吸纳86户贫困户自主发展产业</t>
  </si>
  <si>
    <t>带动贫困户86户</t>
  </si>
  <si>
    <t>西口镇石景村</t>
  </si>
  <si>
    <t>12个深度贫困村、6个少数民族村</t>
  </si>
  <si>
    <t>带动贫困户2194户</t>
  </si>
  <si>
    <t>产业路</t>
  </si>
  <si>
    <t>木王镇长坪村</t>
  </si>
  <si>
    <t>修复道路2公里</t>
  </si>
  <si>
    <t>改善交通条件、增加贫困户产业收入</t>
  </si>
  <si>
    <t>发改局</t>
  </si>
  <si>
    <t>柴坪镇向阳村</t>
  </si>
  <si>
    <t>修复道路5公里</t>
  </si>
  <si>
    <t>柴坪镇东瓜村</t>
  </si>
  <si>
    <t>修复道路3公里</t>
  </si>
  <si>
    <t>米粮镇界河村</t>
  </si>
  <si>
    <t>米粮镇八一村</t>
  </si>
  <si>
    <t>永乐街道办事处八亩坪村</t>
  </si>
  <si>
    <t>回龙镇双龙村</t>
  </si>
  <si>
    <t>回龙镇和坪村</t>
  </si>
  <si>
    <t>茅坪回族镇红光村</t>
  </si>
  <si>
    <t>云盖寺镇西洞村</t>
  </si>
  <si>
    <t>云盖寺镇东洞村</t>
  </si>
  <si>
    <t>庙沟镇蒿坪村</t>
  </si>
  <si>
    <t>大坪镇红旗村</t>
  </si>
  <si>
    <t>回龙镇梓条沟产业公路改建项目</t>
  </si>
  <si>
    <t>改建10公里道路</t>
  </si>
  <si>
    <t>修复43公里、改建10公里</t>
  </si>
  <si>
    <t>东铺村产业园区</t>
  </si>
  <si>
    <t>农业局</t>
  </si>
  <si>
    <t>建设年产200万袋食用菌自动化生产线</t>
  </si>
  <si>
    <t>带动贫困户200户</t>
  </si>
  <si>
    <t>光伏发电</t>
  </si>
  <si>
    <t>柴坪镇安坪村</t>
  </si>
  <si>
    <t>建设村级光伏电站300千瓦</t>
  </si>
  <si>
    <t>带动贫困户45户</t>
  </si>
  <si>
    <t>带动贫困户51户</t>
  </si>
  <si>
    <t>柴坪镇和睦村</t>
  </si>
  <si>
    <t>带动贫困户46户</t>
  </si>
  <si>
    <t>柴坪镇石湾村</t>
  </si>
  <si>
    <t>带动贫困户59户</t>
  </si>
  <si>
    <t>柴坪镇桃园村</t>
  </si>
  <si>
    <t>带动贫困户49户</t>
  </si>
  <si>
    <t>带动贫困户48户</t>
  </si>
  <si>
    <t>达仁镇丽光村</t>
  </si>
  <si>
    <t>达仁镇狮子口村</t>
  </si>
  <si>
    <t>带动贫困户56户</t>
  </si>
  <si>
    <t>大坪镇龙湾村</t>
  </si>
  <si>
    <t>建设村级光伏电站500千瓦</t>
  </si>
  <si>
    <t>大坪镇庙沟村</t>
  </si>
  <si>
    <t>大坪镇旗帜村</t>
  </si>
  <si>
    <t>大坪镇全胜村</t>
  </si>
  <si>
    <t>大坪镇岩屋村</t>
  </si>
  <si>
    <t>建设村级光伏电站400千瓦</t>
  </si>
  <si>
    <t>带动贫困户73户</t>
  </si>
  <si>
    <t>大坪镇芋园村</t>
  </si>
  <si>
    <t>带动贫困户64户</t>
  </si>
  <si>
    <t>大坪镇园山村</t>
  </si>
  <si>
    <t>带动贫困户62户</t>
  </si>
  <si>
    <t>高峰镇银坪村</t>
  </si>
  <si>
    <t>带动贫困户53户</t>
  </si>
  <si>
    <t>高峰镇两河村</t>
  </si>
  <si>
    <t>带动贫困户47户</t>
  </si>
  <si>
    <t>高峰镇青山村</t>
  </si>
  <si>
    <t>带动贫困户81户</t>
  </si>
  <si>
    <t>回龙镇宏丰村</t>
  </si>
  <si>
    <t>回龙镇万寿村</t>
  </si>
  <si>
    <t>带动贫困户58户</t>
  </si>
  <si>
    <t>茅坪回族镇腰庄河村</t>
  </si>
  <si>
    <t>带动贫困户43户</t>
  </si>
  <si>
    <t>茅坪回族镇五星村</t>
  </si>
  <si>
    <t>茅坪回族镇元坪村</t>
  </si>
  <si>
    <t>米粮镇丰河村</t>
  </si>
  <si>
    <t>带动贫困户57户</t>
  </si>
  <si>
    <t>米粮镇红卫村</t>
  </si>
  <si>
    <t>米粮镇莲池村</t>
  </si>
  <si>
    <t>带动贫困户55户</t>
  </si>
  <si>
    <t>米粮镇联盟村</t>
  </si>
  <si>
    <t>米粮镇西河村</t>
  </si>
  <si>
    <t>米粮镇月明村</t>
  </si>
  <si>
    <t>带动贫困户52户</t>
  </si>
  <si>
    <t>庙沟镇五四村</t>
  </si>
  <si>
    <t>庙沟镇五一村</t>
  </si>
  <si>
    <t>木王镇桂林村</t>
  </si>
  <si>
    <t>木王镇平安村</t>
  </si>
  <si>
    <t>带动贫困户44户</t>
  </si>
  <si>
    <t>木王镇朝阳村</t>
  </si>
  <si>
    <t>带动贫困户50户</t>
  </si>
  <si>
    <t>青铜关镇东坪村</t>
  </si>
  <si>
    <t>带动贫困户72户</t>
  </si>
  <si>
    <t>青铜关镇丰收村</t>
  </si>
  <si>
    <t>带动贫困户60户</t>
  </si>
  <si>
    <t>青铜关镇冷水河村</t>
  </si>
  <si>
    <t>青铜关镇铜关村</t>
  </si>
  <si>
    <t>青铜关镇阳山村</t>
  </si>
  <si>
    <t>青铜关镇营丰村</t>
  </si>
  <si>
    <t>青铜关镇月星村</t>
  </si>
  <si>
    <t>带动贫困户69户</t>
  </si>
  <si>
    <t>西口回族镇东庄村</t>
  </si>
  <si>
    <t>西口回族镇岭沟村</t>
  </si>
  <si>
    <t>西口回族镇石景村</t>
  </si>
  <si>
    <t>带动贫困户61户</t>
  </si>
  <si>
    <t>西口回族镇长发村</t>
  </si>
  <si>
    <t>永乐街道办金花村</t>
  </si>
  <si>
    <t>永乐街道办中合村</t>
  </si>
  <si>
    <t>月河镇八盘村</t>
  </si>
  <si>
    <t>67个村级光伏电站</t>
  </si>
  <si>
    <t>带动贫困户3595户</t>
  </si>
  <si>
    <t>贫困户土地流转</t>
  </si>
  <si>
    <t>农业产业贫困户土地流转3087.751亩</t>
  </si>
  <si>
    <t>带动贫困户1036户</t>
  </si>
  <si>
    <t>林业产业贫困户土地流转14335亩</t>
  </si>
  <si>
    <t>带动贫困户11500户</t>
  </si>
  <si>
    <t>贫困户土地流转17422.751亩</t>
  </si>
  <si>
    <t>带动贫困户12536户</t>
  </si>
  <si>
    <t>蚕桑产业</t>
  </si>
  <si>
    <t>用于贫困户桑苗补贴237.65万株</t>
  </si>
  <si>
    <t>带动贫困户539户</t>
  </si>
  <si>
    <t>食用菌产业</t>
  </si>
  <si>
    <t>发展食用菌700万袋</t>
  </si>
  <si>
    <t>带动贫困户1400户</t>
  </si>
  <si>
    <t>米粮镇界河村集体经济</t>
  </si>
  <si>
    <t>发展界河村村集体经济</t>
  </si>
  <si>
    <t>带动贫困户267户</t>
  </si>
  <si>
    <t>产业贷款储备金</t>
  </si>
  <si>
    <t>全县</t>
  </si>
  <si>
    <t>放大贷款，用于贫困户产业发展</t>
  </si>
  <si>
    <t>做大做强产业、使贫困户早日脱贫</t>
  </si>
  <si>
    <t>畜牧产业</t>
  </si>
  <si>
    <t>发展贫困户畜牧养殖</t>
  </si>
  <si>
    <t>畜牧中心</t>
  </si>
  <si>
    <t>产业贷风险补偿金</t>
  </si>
  <si>
    <t>贫困户产业贷风险补偿金</t>
  </si>
  <si>
    <t>村集体经济试点</t>
  </si>
  <si>
    <t>发展壮大村集体经济，农民收入增加。</t>
  </si>
  <si>
    <t>村级集体经济得到发展，农民增收。</t>
  </si>
  <si>
    <t>村产业路</t>
  </si>
  <si>
    <t>在西口、茅坪等实施村内道路项目20个</t>
  </si>
  <si>
    <t>加强农村产业发展建设，便于发展农村产业</t>
  </si>
  <si>
    <t>镇安县云盖寺镇西华清洁小流域治理工程</t>
  </si>
  <si>
    <t>云盖寺镇西洞村、东洞村、金钟村治理水土流失面积17km2</t>
  </si>
  <si>
    <t>治理水土流失面积17km2</t>
  </si>
  <si>
    <t>达仁镇象园茶园灌溉工程</t>
  </si>
  <si>
    <t>达仁镇象园村</t>
  </si>
  <si>
    <t>建截渗坝、蓄水池、田间配套的灌溉管网等设施</t>
  </si>
  <si>
    <t>灌溉茶园5000亩，增加收入100万元</t>
  </si>
  <si>
    <t>灌区维修养护工程</t>
  </si>
  <si>
    <t>永乐、米粮、月河、铁厂</t>
  </si>
  <si>
    <t>对灌区损毁的灌溉设施等进行维修养护</t>
  </si>
  <si>
    <t>产业脱贫引导资金</t>
  </si>
  <si>
    <t>15个镇办</t>
  </si>
  <si>
    <t>对一定规模的养殖业、种植业（林业种植除外）、水杂果及农产品加工业等进行扶持，带动贫困户增收</t>
  </si>
  <si>
    <t>带动贫困户1200户</t>
  </si>
  <si>
    <t>农业园区及新型经营主体带动贫困户产业脱贫引导资金</t>
  </si>
  <si>
    <t>对县级以上农业示范园（点）进行扶持，带动贫困户增收</t>
  </si>
  <si>
    <t>带动贫困户720户</t>
  </si>
  <si>
    <t>农业综合开发高标准农田</t>
  </si>
  <si>
    <t>大坪镇庙沟、岩屋、小河子村</t>
  </si>
  <si>
    <t>新修蓄水池2座2000立方米、机电井8眼、灌溉管道15.539公里、排水渠675米、产业路10公里、栽植河堤防护柳2000株。</t>
  </si>
  <si>
    <t>完善基本农田抗风险能力，增加农作物产量</t>
  </si>
  <si>
    <t>农发办</t>
  </si>
  <si>
    <t>农业综合开发优势特色产业高山茶叶示范园项目</t>
  </si>
  <si>
    <t>柴坪镇桃源村、余师村；达仁镇象园村、丽光村，共五个行政村。</t>
  </si>
  <si>
    <t>建观光茶园1000亩；改造茶园3000亩；新建标准茶园2000亩，同时进行服务体系建设，开展区域公共品牌创建工作。</t>
  </si>
  <si>
    <t>大坪产业园区</t>
  </si>
  <si>
    <t>用于发展园区产业基础设施建设</t>
  </si>
  <si>
    <t>回龙产业园区</t>
  </si>
  <si>
    <t>贷款贴息</t>
  </si>
  <si>
    <t>七个企业、一个合作社申报产业发展贷款贴息资金</t>
  </si>
  <si>
    <t>促进企业及合作社发展带动贫苦户脱贫</t>
  </si>
  <si>
    <t>社会公共服务类</t>
  </si>
  <si>
    <t>项目管理费</t>
  </si>
  <si>
    <t>提升管理条件，更好服务脱贫攻坚</t>
  </si>
  <si>
    <t>总     计</t>
  </si>
  <si>
    <t>注：金额按预测数填，不可变动；栏次可以添加，项目要明细。</t>
  </si>
  <si>
    <t>2018年镇安（贫困）县统筹整合使用财政涉农资金项目明细表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</si>
</sst>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2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name val="方正小标宋简体"/>
      <family val="4"/>
    </font>
    <font>
      <b/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5" applyNumberFormat="0" applyAlignment="0" applyProtection="0"/>
    <xf numFmtId="0" fontId="25" fillId="14" borderId="6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9" fillId="10" borderId="0" applyNumberFormat="0" applyBorder="0" applyAlignment="0" applyProtection="0"/>
    <xf numFmtId="0" fontId="21" fillId="9" borderId="8" applyNumberFormat="0" applyAlignment="0" applyProtection="0"/>
    <xf numFmtId="0" fontId="12" fillId="3" borderId="5" applyNumberFormat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7" fillId="0" borderId="10" xfId="88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88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NumberFormat="1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10" xfId="88" applyNumberFormat="1" applyFont="1" applyBorder="1" applyAlignment="1">
      <alignment horizontal="left" vertical="center" wrapText="1"/>
      <protection/>
    </xf>
    <xf numFmtId="0" fontId="7" fillId="0" borderId="10" xfId="88" applyFont="1" applyBorder="1" applyAlignment="1">
      <alignment horizontal="center" vertical="center"/>
      <protection/>
    </xf>
    <xf numFmtId="0" fontId="7" fillId="0" borderId="10" xfId="88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0" xfId="81" applyFont="1" applyBorder="1" applyAlignment="1">
      <alignment horizontal="center" vertical="center"/>
      <protection/>
    </xf>
    <xf numFmtId="0" fontId="2" fillId="0" borderId="10" xfId="81" applyFont="1" applyBorder="1" applyAlignment="1">
      <alignment horizontal="left" vertical="center" wrapText="1"/>
      <protection/>
    </xf>
    <xf numFmtId="0" fontId="8" fillId="0" borderId="10" xfId="57" applyNumberFormat="1" applyFont="1" applyBorder="1" applyAlignment="1">
      <alignment horizontal="center" vertical="center" wrapText="1"/>
      <protection/>
    </xf>
    <xf numFmtId="0" fontId="2" fillId="0" borderId="10" xfId="57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4" fontId="5" fillId="0" borderId="13" xfId="94" applyFont="1" applyBorder="1" applyAlignment="1">
      <alignment horizontal="right" vertical="center" wrapText="1"/>
    </xf>
    <xf numFmtId="44" fontId="9" fillId="0" borderId="13" xfId="94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2" xfId="81" applyFont="1" applyBorder="1" applyAlignment="1">
      <alignment horizontal="center" vertical="center"/>
      <protection/>
    </xf>
    <xf numFmtId="0" fontId="2" fillId="0" borderId="15" xfId="8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88" applyNumberFormat="1" applyFont="1" applyBorder="1" applyAlignment="1">
      <alignment horizontal="center" vertical="center" wrapText="1"/>
      <protection/>
    </xf>
    <xf numFmtId="0" fontId="7" fillId="0" borderId="17" xfId="88" applyNumberFormat="1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7" fillId="0" borderId="18" xfId="88" applyNumberFormat="1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0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2016年明细表" xfId="41"/>
    <cellStyle name="差_2018年明细表 " xfId="42"/>
    <cellStyle name="差_汇总表" xfId="43"/>
    <cellStyle name="差_明细表" xfId="44"/>
    <cellStyle name="差_明细表_1" xfId="45"/>
    <cellStyle name="常规 10" xfId="46"/>
    <cellStyle name="常规 11" xfId="47"/>
    <cellStyle name="常规 11 3" xfId="48"/>
    <cellStyle name="常规 11_2018年明细表 " xfId="49"/>
    <cellStyle name="常规 12" xfId="50"/>
    <cellStyle name="常规 13" xfId="51"/>
    <cellStyle name="常规 14" xfId="52"/>
    <cellStyle name="常规 15" xfId="53"/>
    <cellStyle name="常规 16" xfId="54"/>
    <cellStyle name="常规 17" xfId="55"/>
    <cellStyle name="常规 19" xfId="56"/>
    <cellStyle name="常规 2" xfId="57"/>
    <cellStyle name="常规 2 2" xfId="58"/>
    <cellStyle name="常规 2 3" xfId="59"/>
    <cellStyle name="常规 2 6" xfId="60"/>
    <cellStyle name="常规 2_2016年明细表" xfId="61"/>
    <cellStyle name="常规 20" xfId="62"/>
    <cellStyle name="常规 21" xfId="63"/>
    <cellStyle name="常规 22" xfId="64"/>
    <cellStyle name="常规 23" xfId="65"/>
    <cellStyle name="常规 24" xfId="66"/>
    <cellStyle name="常规 25" xfId="67"/>
    <cellStyle name="常规 26" xfId="68"/>
    <cellStyle name="常规 29" xfId="69"/>
    <cellStyle name="常规 3" xfId="70"/>
    <cellStyle name="常规 30" xfId="71"/>
    <cellStyle name="常规 31" xfId="72"/>
    <cellStyle name="常规 32" xfId="73"/>
    <cellStyle name="常规 33" xfId="74"/>
    <cellStyle name="常规 34" xfId="75"/>
    <cellStyle name="常规 35" xfId="76"/>
    <cellStyle name="常规 36" xfId="77"/>
    <cellStyle name="常规 37" xfId="78"/>
    <cellStyle name="常规 38" xfId="79"/>
    <cellStyle name="常规 39" xfId="80"/>
    <cellStyle name="常规 4" xfId="81"/>
    <cellStyle name="常规 4 3" xfId="82"/>
    <cellStyle name="常规 40" xfId="83"/>
    <cellStyle name="常规 5" xfId="84"/>
    <cellStyle name="常规 6" xfId="85"/>
    <cellStyle name="常规 8 3" xfId="86"/>
    <cellStyle name="常规 9 3" xfId="87"/>
    <cellStyle name="常规_明细表" xfId="88"/>
    <cellStyle name="Hyperlink" xfId="89"/>
    <cellStyle name="好" xfId="90"/>
    <cellStyle name="好_汇总表" xfId="91"/>
    <cellStyle name="好_明细表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样式 1" xfId="112"/>
    <cellStyle name="Followed Hyperlink" xfId="113"/>
    <cellStyle name="注释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1" name="TextBox 41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2" name="TextBox 42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3" name="TextBox 43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4" name="TextBox 44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5" name="TextBox 45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6" name="TextBox 46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352425</xdr:colOff>
      <xdr:row>159</xdr:row>
      <xdr:rowOff>0</xdr:rowOff>
    </xdr:from>
    <xdr:ext cx="57150" cy="228600"/>
    <xdr:sp fLocksText="0">
      <xdr:nvSpPr>
        <xdr:cNvPr id="7" name="TextBox 47"/>
        <xdr:cNvSpPr txBox="1">
          <a:spLocks noChangeArrowheads="1"/>
        </xdr:cNvSpPr>
      </xdr:nvSpPr>
      <xdr:spPr>
        <a:xfrm>
          <a:off x="8115300" y="671988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8" name="TextBox 48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9" name="TextBox 49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0" name="TextBox 50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11" name="TextBox 51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12" name="TextBox 52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6675" cy="219075"/>
    <xdr:sp fLocksText="0">
      <xdr:nvSpPr>
        <xdr:cNvPr id="13" name="TextBox 53"/>
        <xdr:cNvSpPr txBox="1">
          <a:spLocks noChangeArrowheads="1"/>
        </xdr:cNvSpPr>
      </xdr:nvSpPr>
      <xdr:spPr>
        <a:xfrm>
          <a:off x="479107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161</xdr:row>
      <xdr:rowOff>114300</xdr:rowOff>
    </xdr:from>
    <xdr:ext cx="66675" cy="219075"/>
    <xdr:sp fLocksText="0">
      <xdr:nvSpPr>
        <xdr:cNvPr id="14" name="TextBox 54"/>
        <xdr:cNvSpPr txBox="1">
          <a:spLocks noChangeArrowheads="1"/>
        </xdr:cNvSpPr>
      </xdr:nvSpPr>
      <xdr:spPr>
        <a:xfrm>
          <a:off x="8239125" y="686466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15" name="TextBox 55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16" name="TextBox 56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7" name="TextBox 57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8" name="TextBox 58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9" name="TextBox 59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20" name="TextBox 60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21" name="TextBox 61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22" name="TextBox 62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6675" cy="219075"/>
    <xdr:sp fLocksText="0">
      <xdr:nvSpPr>
        <xdr:cNvPr id="23" name="TextBox 63"/>
        <xdr:cNvSpPr txBox="1">
          <a:spLocks noChangeArrowheads="1"/>
        </xdr:cNvSpPr>
      </xdr:nvSpPr>
      <xdr:spPr>
        <a:xfrm>
          <a:off x="479107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6675" cy="219075"/>
    <xdr:sp fLocksText="0">
      <xdr:nvSpPr>
        <xdr:cNvPr id="24" name="TextBox 64"/>
        <xdr:cNvSpPr txBox="1">
          <a:spLocks noChangeArrowheads="1"/>
        </xdr:cNvSpPr>
      </xdr:nvSpPr>
      <xdr:spPr>
        <a:xfrm>
          <a:off x="479107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66675" cy="219075"/>
    <xdr:sp fLocksText="0">
      <xdr:nvSpPr>
        <xdr:cNvPr id="25" name="TextBox 65"/>
        <xdr:cNvSpPr txBox="1">
          <a:spLocks noChangeArrowheads="1"/>
        </xdr:cNvSpPr>
      </xdr:nvSpPr>
      <xdr:spPr>
        <a:xfrm>
          <a:off x="479107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26" name="TextBox 66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27" name="TextBox 67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28" name="TextBox 68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29" name="TextBox 69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30" name="TextBox 70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31" name="TextBox 71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32" name="TextBox 72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33" name="TextBox 73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34" name="TextBox 74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35" name="TextBox 75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36" name="TextBox 76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37" name="TextBox 77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38" name="TextBox 78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39" name="TextBox 79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40" name="TextBox 80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41" name="TextBox 81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42" name="TextBox 82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43" name="TextBox 83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44" name="TextBox 84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45" name="TextBox 85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352425</xdr:colOff>
      <xdr:row>159</xdr:row>
      <xdr:rowOff>0</xdr:rowOff>
    </xdr:from>
    <xdr:ext cx="57150" cy="228600"/>
    <xdr:sp fLocksText="0">
      <xdr:nvSpPr>
        <xdr:cNvPr id="46" name="TextBox 86"/>
        <xdr:cNvSpPr txBox="1">
          <a:spLocks noChangeArrowheads="1"/>
        </xdr:cNvSpPr>
      </xdr:nvSpPr>
      <xdr:spPr>
        <a:xfrm>
          <a:off x="8115300" y="671988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47" name="TextBox 87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48" name="TextBox 88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49" name="TextBox 89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50" name="TextBox 90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51" name="TextBox 91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52" name="TextBox 92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53" name="TextBox 93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54" name="TextBox 94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55" name="TextBox 95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56" name="TextBox 96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57" name="TextBox 97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58" name="TextBox 98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66675" cy="219075"/>
    <xdr:sp fLocksText="0">
      <xdr:nvSpPr>
        <xdr:cNvPr id="59" name="TextBox 99"/>
        <xdr:cNvSpPr txBox="1">
          <a:spLocks noChangeArrowheads="1"/>
        </xdr:cNvSpPr>
      </xdr:nvSpPr>
      <xdr:spPr>
        <a:xfrm>
          <a:off x="34956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60" name="TextBox 100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61" name="TextBox 101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62" name="TextBox 102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63" name="TextBox 103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64" name="TextBox 104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65" name="TextBox 105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66" name="TextBox 106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67" name="TextBox 107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68" name="TextBox 108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69" name="TextBox 109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70" name="TextBox 110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71" name="TextBox 111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72" name="TextBox 112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159</xdr:row>
      <xdr:rowOff>0</xdr:rowOff>
    </xdr:from>
    <xdr:ext cx="85725" cy="257175"/>
    <xdr:sp fLocksText="0">
      <xdr:nvSpPr>
        <xdr:cNvPr id="73" name="TextBox 113"/>
        <xdr:cNvSpPr txBox="1">
          <a:spLocks noChangeArrowheads="1"/>
        </xdr:cNvSpPr>
      </xdr:nvSpPr>
      <xdr:spPr>
        <a:xfrm>
          <a:off x="3495675" y="671988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0</xdr:rowOff>
    </xdr:from>
    <xdr:ext cx="66675" cy="219075"/>
    <xdr:sp fLocksText="0">
      <xdr:nvSpPr>
        <xdr:cNvPr id="74" name="TextBox 114"/>
        <xdr:cNvSpPr txBox="1">
          <a:spLocks noChangeArrowheads="1"/>
        </xdr:cNvSpPr>
      </xdr:nvSpPr>
      <xdr:spPr>
        <a:xfrm>
          <a:off x="556260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0</xdr:rowOff>
    </xdr:from>
    <xdr:ext cx="66675" cy="219075"/>
    <xdr:sp fLocksText="0">
      <xdr:nvSpPr>
        <xdr:cNvPr id="75" name="TextBox 115"/>
        <xdr:cNvSpPr txBox="1">
          <a:spLocks noChangeArrowheads="1"/>
        </xdr:cNvSpPr>
      </xdr:nvSpPr>
      <xdr:spPr>
        <a:xfrm>
          <a:off x="556260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0</xdr:rowOff>
    </xdr:from>
    <xdr:ext cx="66675" cy="219075"/>
    <xdr:sp fLocksText="0">
      <xdr:nvSpPr>
        <xdr:cNvPr id="76" name="TextBox 116"/>
        <xdr:cNvSpPr txBox="1">
          <a:spLocks noChangeArrowheads="1"/>
        </xdr:cNvSpPr>
      </xdr:nvSpPr>
      <xdr:spPr>
        <a:xfrm>
          <a:off x="556260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9525</xdr:colOff>
      <xdr:row>161</xdr:row>
      <xdr:rowOff>85725</xdr:rowOff>
    </xdr:from>
    <xdr:ext cx="66675" cy="219075"/>
    <xdr:sp fLocksText="0">
      <xdr:nvSpPr>
        <xdr:cNvPr id="77" name="TextBox 117"/>
        <xdr:cNvSpPr txBox="1">
          <a:spLocks noChangeArrowheads="1"/>
        </xdr:cNvSpPr>
      </xdr:nvSpPr>
      <xdr:spPr>
        <a:xfrm>
          <a:off x="5572125" y="68618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66675" cy="219075"/>
    <xdr:sp fLocksText="0">
      <xdr:nvSpPr>
        <xdr:cNvPr id="78" name="TextBox 118"/>
        <xdr:cNvSpPr txBox="1">
          <a:spLocks noChangeArrowheads="1"/>
        </xdr:cNvSpPr>
      </xdr:nvSpPr>
      <xdr:spPr>
        <a:xfrm>
          <a:off x="63436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66675" cy="219075"/>
    <xdr:sp fLocksText="0">
      <xdr:nvSpPr>
        <xdr:cNvPr id="79" name="TextBox 119"/>
        <xdr:cNvSpPr txBox="1">
          <a:spLocks noChangeArrowheads="1"/>
        </xdr:cNvSpPr>
      </xdr:nvSpPr>
      <xdr:spPr>
        <a:xfrm>
          <a:off x="63436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66675" cy="219075"/>
    <xdr:sp fLocksText="0">
      <xdr:nvSpPr>
        <xdr:cNvPr id="80" name="TextBox 120"/>
        <xdr:cNvSpPr txBox="1">
          <a:spLocks noChangeArrowheads="1"/>
        </xdr:cNvSpPr>
      </xdr:nvSpPr>
      <xdr:spPr>
        <a:xfrm>
          <a:off x="63436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66675" cy="219075"/>
    <xdr:sp fLocksText="0">
      <xdr:nvSpPr>
        <xdr:cNvPr id="81" name="TextBox 121"/>
        <xdr:cNvSpPr txBox="1">
          <a:spLocks noChangeArrowheads="1"/>
        </xdr:cNvSpPr>
      </xdr:nvSpPr>
      <xdr:spPr>
        <a:xfrm>
          <a:off x="63436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6675" cy="219075"/>
    <xdr:sp fLocksText="0">
      <xdr:nvSpPr>
        <xdr:cNvPr id="82" name="TextBox 122"/>
        <xdr:cNvSpPr txBox="1">
          <a:spLocks noChangeArrowheads="1"/>
        </xdr:cNvSpPr>
      </xdr:nvSpPr>
      <xdr:spPr>
        <a:xfrm>
          <a:off x="690562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6675" cy="219075"/>
    <xdr:sp fLocksText="0">
      <xdr:nvSpPr>
        <xdr:cNvPr id="83" name="TextBox 123"/>
        <xdr:cNvSpPr txBox="1">
          <a:spLocks noChangeArrowheads="1"/>
        </xdr:cNvSpPr>
      </xdr:nvSpPr>
      <xdr:spPr>
        <a:xfrm>
          <a:off x="690562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6675" cy="219075"/>
    <xdr:sp fLocksText="0">
      <xdr:nvSpPr>
        <xdr:cNvPr id="84" name="TextBox 124"/>
        <xdr:cNvSpPr txBox="1">
          <a:spLocks noChangeArrowheads="1"/>
        </xdr:cNvSpPr>
      </xdr:nvSpPr>
      <xdr:spPr>
        <a:xfrm>
          <a:off x="690562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6675" cy="219075"/>
    <xdr:sp fLocksText="0">
      <xdr:nvSpPr>
        <xdr:cNvPr id="85" name="TextBox 125"/>
        <xdr:cNvSpPr txBox="1">
          <a:spLocks noChangeArrowheads="1"/>
        </xdr:cNvSpPr>
      </xdr:nvSpPr>
      <xdr:spPr>
        <a:xfrm>
          <a:off x="690562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66675" cy="219075"/>
    <xdr:sp fLocksText="0">
      <xdr:nvSpPr>
        <xdr:cNvPr id="86" name="TextBox 126"/>
        <xdr:cNvSpPr txBox="1">
          <a:spLocks noChangeArrowheads="1"/>
        </xdr:cNvSpPr>
      </xdr:nvSpPr>
      <xdr:spPr>
        <a:xfrm>
          <a:off x="73342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66675" cy="219075"/>
    <xdr:sp fLocksText="0">
      <xdr:nvSpPr>
        <xdr:cNvPr id="87" name="TextBox 127"/>
        <xdr:cNvSpPr txBox="1">
          <a:spLocks noChangeArrowheads="1"/>
        </xdr:cNvSpPr>
      </xdr:nvSpPr>
      <xdr:spPr>
        <a:xfrm>
          <a:off x="73342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66675" cy="219075"/>
    <xdr:sp fLocksText="0">
      <xdr:nvSpPr>
        <xdr:cNvPr id="88" name="TextBox 128"/>
        <xdr:cNvSpPr txBox="1">
          <a:spLocks noChangeArrowheads="1"/>
        </xdr:cNvSpPr>
      </xdr:nvSpPr>
      <xdr:spPr>
        <a:xfrm>
          <a:off x="73342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66675" cy="219075"/>
    <xdr:sp fLocksText="0">
      <xdr:nvSpPr>
        <xdr:cNvPr id="89" name="TextBox 129"/>
        <xdr:cNvSpPr txBox="1">
          <a:spLocks noChangeArrowheads="1"/>
        </xdr:cNvSpPr>
      </xdr:nvSpPr>
      <xdr:spPr>
        <a:xfrm>
          <a:off x="73342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66675" cy="219075"/>
    <xdr:sp fLocksText="0">
      <xdr:nvSpPr>
        <xdr:cNvPr id="90" name="TextBox 130"/>
        <xdr:cNvSpPr txBox="1">
          <a:spLocks noChangeArrowheads="1"/>
        </xdr:cNvSpPr>
      </xdr:nvSpPr>
      <xdr:spPr>
        <a:xfrm>
          <a:off x="776287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66675" cy="219075"/>
    <xdr:sp fLocksText="0">
      <xdr:nvSpPr>
        <xdr:cNvPr id="91" name="TextBox 131"/>
        <xdr:cNvSpPr txBox="1">
          <a:spLocks noChangeArrowheads="1"/>
        </xdr:cNvSpPr>
      </xdr:nvSpPr>
      <xdr:spPr>
        <a:xfrm>
          <a:off x="776287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66675" cy="219075"/>
    <xdr:sp fLocksText="0">
      <xdr:nvSpPr>
        <xdr:cNvPr id="92" name="TextBox 132"/>
        <xdr:cNvSpPr txBox="1">
          <a:spLocks noChangeArrowheads="1"/>
        </xdr:cNvSpPr>
      </xdr:nvSpPr>
      <xdr:spPr>
        <a:xfrm>
          <a:off x="776287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66675" cy="219075"/>
    <xdr:sp fLocksText="0">
      <xdr:nvSpPr>
        <xdr:cNvPr id="93" name="TextBox 133"/>
        <xdr:cNvSpPr txBox="1">
          <a:spLocks noChangeArrowheads="1"/>
        </xdr:cNvSpPr>
      </xdr:nvSpPr>
      <xdr:spPr>
        <a:xfrm>
          <a:off x="776287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352425</xdr:colOff>
      <xdr:row>159</xdr:row>
      <xdr:rowOff>0</xdr:rowOff>
    </xdr:from>
    <xdr:ext cx="57150" cy="228600"/>
    <xdr:sp fLocksText="0">
      <xdr:nvSpPr>
        <xdr:cNvPr id="94" name="TextBox 134"/>
        <xdr:cNvSpPr txBox="1">
          <a:spLocks noChangeArrowheads="1"/>
        </xdr:cNvSpPr>
      </xdr:nvSpPr>
      <xdr:spPr>
        <a:xfrm>
          <a:off x="8115300" y="671988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352425</xdr:colOff>
      <xdr:row>159</xdr:row>
      <xdr:rowOff>0</xdr:rowOff>
    </xdr:from>
    <xdr:ext cx="57150" cy="228600"/>
    <xdr:sp fLocksText="0">
      <xdr:nvSpPr>
        <xdr:cNvPr id="95" name="TextBox 135"/>
        <xdr:cNvSpPr txBox="1">
          <a:spLocks noChangeArrowheads="1"/>
        </xdr:cNvSpPr>
      </xdr:nvSpPr>
      <xdr:spPr>
        <a:xfrm>
          <a:off x="8115300" y="67198875"/>
          <a:ext cx="57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96" name="TextBox 136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97" name="TextBox 137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98" name="TextBox 138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99" name="TextBox 139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00" name="TextBox 140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01" name="TextBox 141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02" name="TextBox 142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103" name="TextBox 143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104" name="TextBox 144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105" name="TextBox 145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106" name="TextBox 146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07" name="TextBox 147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08" name="TextBox 148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09" name="TextBox 149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10" name="TextBox 150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11" name="TextBox 151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12" name="TextBox 152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66675" cy="219075"/>
    <xdr:sp fLocksText="0">
      <xdr:nvSpPr>
        <xdr:cNvPr id="113" name="TextBox 153"/>
        <xdr:cNvSpPr txBox="1">
          <a:spLocks noChangeArrowheads="1"/>
        </xdr:cNvSpPr>
      </xdr:nvSpPr>
      <xdr:spPr>
        <a:xfrm>
          <a:off x="4791075" y="671988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114" name="TextBox 154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115" name="TextBox 155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116" name="TextBox 156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159</xdr:row>
      <xdr:rowOff>0</xdr:rowOff>
    </xdr:from>
    <xdr:ext cx="85725" cy="238125"/>
    <xdr:sp fLocksText="0">
      <xdr:nvSpPr>
        <xdr:cNvPr id="117" name="TextBox 157"/>
        <xdr:cNvSpPr txBox="1">
          <a:spLocks noChangeArrowheads="1"/>
        </xdr:cNvSpPr>
      </xdr:nvSpPr>
      <xdr:spPr>
        <a:xfrm>
          <a:off x="4791075" y="67198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66675" cy="219075"/>
    <xdr:sp fLocksText="0">
      <xdr:nvSpPr>
        <xdr:cNvPr id="118" name="TextBox 158"/>
        <xdr:cNvSpPr txBox="1">
          <a:spLocks noChangeArrowheads="1"/>
        </xdr:cNvSpPr>
      </xdr:nvSpPr>
      <xdr:spPr>
        <a:xfrm>
          <a:off x="63436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66675" cy="219075"/>
    <xdr:sp fLocksText="0">
      <xdr:nvSpPr>
        <xdr:cNvPr id="119" name="TextBox 159"/>
        <xdr:cNvSpPr txBox="1">
          <a:spLocks noChangeArrowheads="1"/>
        </xdr:cNvSpPr>
      </xdr:nvSpPr>
      <xdr:spPr>
        <a:xfrm>
          <a:off x="63436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66675" cy="219075"/>
    <xdr:sp fLocksText="0">
      <xdr:nvSpPr>
        <xdr:cNvPr id="120" name="TextBox 160"/>
        <xdr:cNvSpPr txBox="1">
          <a:spLocks noChangeArrowheads="1"/>
        </xdr:cNvSpPr>
      </xdr:nvSpPr>
      <xdr:spPr>
        <a:xfrm>
          <a:off x="63436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66675" cy="219075"/>
    <xdr:sp fLocksText="0">
      <xdr:nvSpPr>
        <xdr:cNvPr id="121" name="TextBox 161"/>
        <xdr:cNvSpPr txBox="1">
          <a:spLocks noChangeArrowheads="1"/>
        </xdr:cNvSpPr>
      </xdr:nvSpPr>
      <xdr:spPr>
        <a:xfrm>
          <a:off x="63436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6675" cy="219075"/>
    <xdr:sp fLocksText="0">
      <xdr:nvSpPr>
        <xdr:cNvPr id="122" name="TextBox 162"/>
        <xdr:cNvSpPr txBox="1">
          <a:spLocks noChangeArrowheads="1"/>
        </xdr:cNvSpPr>
      </xdr:nvSpPr>
      <xdr:spPr>
        <a:xfrm>
          <a:off x="690562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6675" cy="219075"/>
    <xdr:sp fLocksText="0">
      <xdr:nvSpPr>
        <xdr:cNvPr id="123" name="TextBox 163"/>
        <xdr:cNvSpPr txBox="1">
          <a:spLocks noChangeArrowheads="1"/>
        </xdr:cNvSpPr>
      </xdr:nvSpPr>
      <xdr:spPr>
        <a:xfrm>
          <a:off x="690562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6675" cy="219075"/>
    <xdr:sp fLocksText="0">
      <xdr:nvSpPr>
        <xdr:cNvPr id="124" name="TextBox 164"/>
        <xdr:cNvSpPr txBox="1">
          <a:spLocks noChangeArrowheads="1"/>
        </xdr:cNvSpPr>
      </xdr:nvSpPr>
      <xdr:spPr>
        <a:xfrm>
          <a:off x="690562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161</xdr:row>
      <xdr:rowOff>0</xdr:rowOff>
    </xdr:from>
    <xdr:ext cx="66675" cy="219075"/>
    <xdr:sp fLocksText="0">
      <xdr:nvSpPr>
        <xdr:cNvPr id="125" name="TextBox 165"/>
        <xdr:cNvSpPr txBox="1">
          <a:spLocks noChangeArrowheads="1"/>
        </xdr:cNvSpPr>
      </xdr:nvSpPr>
      <xdr:spPr>
        <a:xfrm>
          <a:off x="6905625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66675" cy="219075"/>
    <xdr:sp fLocksText="0">
      <xdr:nvSpPr>
        <xdr:cNvPr id="126" name="TextBox 166"/>
        <xdr:cNvSpPr txBox="1">
          <a:spLocks noChangeArrowheads="1"/>
        </xdr:cNvSpPr>
      </xdr:nvSpPr>
      <xdr:spPr>
        <a:xfrm>
          <a:off x="73342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66675" cy="219075"/>
    <xdr:sp fLocksText="0">
      <xdr:nvSpPr>
        <xdr:cNvPr id="127" name="TextBox 167"/>
        <xdr:cNvSpPr txBox="1">
          <a:spLocks noChangeArrowheads="1"/>
        </xdr:cNvSpPr>
      </xdr:nvSpPr>
      <xdr:spPr>
        <a:xfrm>
          <a:off x="73342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66675" cy="219075"/>
    <xdr:sp fLocksText="0">
      <xdr:nvSpPr>
        <xdr:cNvPr id="128" name="TextBox 168"/>
        <xdr:cNvSpPr txBox="1">
          <a:spLocks noChangeArrowheads="1"/>
        </xdr:cNvSpPr>
      </xdr:nvSpPr>
      <xdr:spPr>
        <a:xfrm>
          <a:off x="73342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161</xdr:row>
      <xdr:rowOff>0</xdr:rowOff>
    </xdr:from>
    <xdr:ext cx="66675" cy="219075"/>
    <xdr:sp fLocksText="0">
      <xdr:nvSpPr>
        <xdr:cNvPr id="129" name="TextBox 169"/>
        <xdr:cNvSpPr txBox="1">
          <a:spLocks noChangeArrowheads="1"/>
        </xdr:cNvSpPr>
      </xdr:nvSpPr>
      <xdr:spPr>
        <a:xfrm>
          <a:off x="7334250" y="68532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3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S2"/>
    </sheetView>
  </sheetViews>
  <sheetFormatPr defaultColWidth="9.00390625" defaultRowHeight="14.25"/>
  <cols>
    <col min="1" max="1" width="3.25390625" style="4" customWidth="1"/>
    <col min="2" max="2" width="9.125" style="5" customWidth="1"/>
    <col min="3" max="3" width="8.75390625" style="5" customWidth="1"/>
    <col min="4" max="4" width="17.75390625" style="6" customWidth="1"/>
    <col min="5" max="5" width="7.00390625" style="5" customWidth="1"/>
    <col min="6" max="6" width="17.00390625" style="6" customWidth="1"/>
    <col min="7" max="7" width="10.125" style="5" customWidth="1"/>
    <col min="8" max="8" width="10.25390625" style="5" customWidth="1"/>
    <col min="9" max="9" width="7.375" style="5" customWidth="1"/>
    <col min="10" max="11" width="5.625" style="5" customWidth="1"/>
    <col min="12" max="12" width="6.25390625" style="5" customWidth="1"/>
    <col min="13" max="16" width="4.375" style="5" customWidth="1"/>
    <col min="17" max="17" width="5.75390625" style="5" customWidth="1"/>
    <col min="18" max="18" width="7.25390625" style="5" customWidth="1"/>
    <col min="19" max="19" width="4.375" style="5" customWidth="1"/>
  </cols>
  <sheetData>
    <row r="1" spans="1:2" ht="18.75" customHeight="1">
      <c r="A1" s="41" t="s">
        <v>0</v>
      </c>
      <c r="B1" s="41"/>
    </row>
    <row r="2" spans="1:22" ht="30.75" customHeight="1">
      <c r="A2" s="42" t="s">
        <v>327</v>
      </c>
      <c r="B2" s="42"/>
      <c r="C2" s="42"/>
      <c r="D2" s="43"/>
      <c r="E2" s="42"/>
      <c r="F2" s="43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V2" s="5"/>
    </row>
    <row r="3" spans="1:22" ht="30.75" customHeight="1">
      <c r="A3" s="7"/>
      <c r="B3" s="7"/>
      <c r="C3" s="7"/>
      <c r="D3" s="8"/>
      <c r="E3" s="7"/>
      <c r="F3" s="8"/>
      <c r="G3" s="7"/>
      <c r="H3" s="44"/>
      <c r="I3" s="44"/>
      <c r="J3" s="44"/>
      <c r="K3" s="44"/>
      <c r="L3" s="44"/>
      <c r="M3" s="45" t="s">
        <v>1</v>
      </c>
      <c r="N3" s="45"/>
      <c r="O3" s="45"/>
      <c r="P3" s="45"/>
      <c r="Q3" s="45"/>
      <c r="R3" s="45"/>
      <c r="S3" s="7"/>
      <c r="V3" s="5"/>
    </row>
    <row r="4" spans="1:19" s="1" customFormat="1" ht="24" customHeight="1">
      <c r="A4" s="49">
        <v>90</v>
      </c>
      <c r="B4" s="49" t="s">
        <v>2</v>
      </c>
      <c r="C4" s="49" t="s">
        <v>3</v>
      </c>
      <c r="D4" s="50" t="s">
        <v>4</v>
      </c>
      <c r="E4" s="65" t="s">
        <v>5</v>
      </c>
      <c r="F4" s="68" t="s">
        <v>6</v>
      </c>
      <c r="G4" s="46" t="s">
        <v>7</v>
      </c>
      <c r="H4" s="47"/>
      <c r="I4" s="47"/>
      <c r="J4" s="47"/>
      <c r="K4" s="47"/>
      <c r="L4" s="47"/>
      <c r="M4" s="47"/>
      <c r="N4" s="47"/>
      <c r="O4" s="47"/>
      <c r="P4" s="47"/>
      <c r="Q4" s="48"/>
      <c r="R4" s="49" t="s">
        <v>8</v>
      </c>
      <c r="S4" s="70" t="s">
        <v>9</v>
      </c>
    </row>
    <row r="5" spans="1:19" s="1" customFormat="1" ht="27" customHeight="1">
      <c r="A5" s="49"/>
      <c r="B5" s="49"/>
      <c r="C5" s="49"/>
      <c r="D5" s="50"/>
      <c r="E5" s="66"/>
      <c r="F5" s="66"/>
      <c r="G5" s="68" t="s">
        <v>10</v>
      </c>
      <c r="H5" s="49" t="s">
        <v>11</v>
      </c>
      <c r="I5" s="50"/>
      <c r="J5" s="50"/>
      <c r="K5" s="50"/>
      <c r="L5" s="50"/>
      <c r="M5" s="50" t="s">
        <v>12</v>
      </c>
      <c r="N5" s="50"/>
      <c r="O5" s="50"/>
      <c r="P5" s="50"/>
      <c r="Q5" s="65" t="s">
        <v>13</v>
      </c>
      <c r="R5" s="49"/>
      <c r="S5" s="70"/>
    </row>
    <row r="6" spans="1:19" s="1" customFormat="1" ht="57" customHeight="1">
      <c r="A6" s="49"/>
      <c r="B6" s="49"/>
      <c r="C6" s="49"/>
      <c r="D6" s="50"/>
      <c r="E6" s="67"/>
      <c r="F6" s="67"/>
      <c r="G6" s="67"/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  <c r="M6" s="9" t="s">
        <v>19</v>
      </c>
      <c r="N6" s="9" t="s">
        <v>20</v>
      </c>
      <c r="O6" s="9" t="s">
        <v>21</v>
      </c>
      <c r="P6" s="9" t="s">
        <v>18</v>
      </c>
      <c r="Q6" s="69"/>
      <c r="R6" s="49"/>
      <c r="S6" s="70"/>
    </row>
    <row r="7" spans="1:19" s="2" customFormat="1" ht="33" customHeight="1">
      <c r="A7" s="58" t="s">
        <v>22</v>
      </c>
      <c r="B7" s="11" t="s">
        <v>23</v>
      </c>
      <c r="C7" s="11" t="s">
        <v>24</v>
      </c>
      <c r="D7" s="12" t="s">
        <v>25</v>
      </c>
      <c r="E7" s="13" t="s">
        <v>26</v>
      </c>
      <c r="F7" s="12" t="s">
        <v>27</v>
      </c>
      <c r="G7" s="14">
        <f aca="true" t="shared" si="0" ref="G7:G26">SUM(H7:K7)</f>
        <v>1037</v>
      </c>
      <c r="H7" s="15">
        <v>506</v>
      </c>
      <c r="I7" s="15">
        <v>531</v>
      </c>
      <c r="J7" s="15"/>
      <c r="K7" s="15"/>
      <c r="L7" s="15">
        <f aca="true" t="shared" si="1" ref="L7:L31">SUM(H7:K7)</f>
        <v>1037</v>
      </c>
      <c r="M7" s="14"/>
      <c r="N7" s="14"/>
      <c r="O7" s="14"/>
      <c r="P7" s="14"/>
      <c r="Q7" s="14"/>
      <c r="R7" s="15" t="s">
        <v>28</v>
      </c>
      <c r="S7" s="15"/>
    </row>
    <row r="8" spans="1:19" s="2" customFormat="1" ht="33" customHeight="1">
      <c r="A8" s="58"/>
      <c r="B8" s="15" t="s">
        <v>29</v>
      </c>
      <c r="C8" s="15" t="s">
        <v>30</v>
      </c>
      <c r="D8" s="16" t="s">
        <v>31</v>
      </c>
      <c r="E8" s="13" t="s">
        <v>26</v>
      </c>
      <c r="F8" s="12" t="s">
        <v>32</v>
      </c>
      <c r="G8" s="14">
        <f t="shared" si="0"/>
        <v>1796.19</v>
      </c>
      <c r="H8" s="15">
        <v>1796.19</v>
      </c>
      <c r="I8" s="15"/>
      <c r="J8" s="34"/>
      <c r="K8" s="34"/>
      <c r="L8" s="15">
        <f t="shared" si="1"/>
        <v>1796.19</v>
      </c>
      <c r="M8" s="14"/>
      <c r="N8" s="34"/>
      <c r="O8" s="34"/>
      <c r="P8" s="34"/>
      <c r="Q8" s="34"/>
      <c r="R8" s="15" t="s">
        <v>28</v>
      </c>
      <c r="S8" s="15"/>
    </row>
    <row r="9" spans="1:19" s="2" customFormat="1" ht="67.5" customHeight="1">
      <c r="A9" s="58"/>
      <c r="B9" s="17" t="s">
        <v>33</v>
      </c>
      <c r="C9" s="18" t="s">
        <v>34</v>
      </c>
      <c r="D9" s="15" t="s">
        <v>35</v>
      </c>
      <c r="E9" s="13" t="s">
        <v>26</v>
      </c>
      <c r="F9" s="15" t="s">
        <v>36</v>
      </c>
      <c r="G9" s="14">
        <v>9</v>
      </c>
      <c r="H9" s="15">
        <v>9</v>
      </c>
      <c r="I9" s="15"/>
      <c r="J9" s="34"/>
      <c r="K9" s="34"/>
      <c r="L9" s="15">
        <v>9</v>
      </c>
      <c r="M9" s="14"/>
      <c r="N9" s="34"/>
      <c r="O9" s="34"/>
      <c r="P9" s="34"/>
      <c r="Q9" s="34"/>
      <c r="R9" s="15" t="s">
        <v>28</v>
      </c>
      <c r="S9" s="15"/>
    </row>
    <row r="10" spans="1:20" s="2" customFormat="1" ht="29.25" customHeight="1">
      <c r="A10" s="58"/>
      <c r="B10" s="59" t="s">
        <v>37</v>
      </c>
      <c r="C10" s="19" t="s">
        <v>38</v>
      </c>
      <c r="D10" s="12" t="s">
        <v>39</v>
      </c>
      <c r="E10" s="13" t="s">
        <v>26</v>
      </c>
      <c r="F10" s="20" t="s">
        <v>40</v>
      </c>
      <c r="G10" s="14">
        <f t="shared" si="0"/>
        <v>410.23</v>
      </c>
      <c r="H10" s="13">
        <v>410.23</v>
      </c>
      <c r="I10" s="26"/>
      <c r="J10" s="13"/>
      <c r="K10" s="13"/>
      <c r="L10" s="15">
        <f t="shared" si="1"/>
        <v>410.23</v>
      </c>
      <c r="M10" s="13"/>
      <c r="N10" s="13"/>
      <c r="O10" s="14"/>
      <c r="P10" s="14"/>
      <c r="Q10" s="14"/>
      <c r="R10" s="15" t="s">
        <v>41</v>
      </c>
      <c r="S10" s="13"/>
      <c r="T10" s="35"/>
    </row>
    <row r="11" spans="1:20" s="2" customFormat="1" ht="29.25" customHeight="1">
      <c r="A11" s="58"/>
      <c r="B11" s="60"/>
      <c r="C11" s="19" t="s">
        <v>42</v>
      </c>
      <c r="D11" s="12" t="s">
        <v>39</v>
      </c>
      <c r="E11" s="13" t="s">
        <v>26</v>
      </c>
      <c r="F11" s="20" t="s">
        <v>43</v>
      </c>
      <c r="G11" s="14">
        <f t="shared" si="0"/>
        <v>264</v>
      </c>
      <c r="H11" s="13">
        <v>264</v>
      </c>
      <c r="I11" s="26"/>
      <c r="J11" s="13"/>
      <c r="K11" s="13"/>
      <c r="L11" s="15">
        <f t="shared" si="1"/>
        <v>264</v>
      </c>
      <c r="M11" s="13"/>
      <c r="N11" s="13"/>
      <c r="O11" s="14"/>
      <c r="P11" s="14"/>
      <c r="Q11" s="14"/>
      <c r="R11" s="15" t="s">
        <v>41</v>
      </c>
      <c r="S11" s="13"/>
      <c r="T11" s="35"/>
    </row>
    <row r="12" spans="1:20" s="2" customFormat="1" ht="29.25" customHeight="1">
      <c r="A12" s="58"/>
      <c r="B12" s="60"/>
      <c r="C12" s="19" t="s">
        <v>44</v>
      </c>
      <c r="D12" s="12" t="s">
        <v>39</v>
      </c>
      <c r="E12" s="13" t="s">
        <v>26</v>
      </c>
      <c r="F12" s="20" t="s">
        <v>45</v>
      </c>
      <c r="G12" s="14">
        <f t="shared" si="0"/>
        <v>180</v>
      </c>
      <c r="H12" s="13">
        <v>180</v>
      </c>
      <c r="I12" s="26"/>
      <c r="J12" s="13"/>
      <c r="K12" s="13"/>
      <c r="L12" s="15">
        <f t="shared" si="1"/>
        <v>180</v>
      </c>
      <c r="M12" s="13"/>
      <c r="N12" s="13"/>
      <c r="O12" s="14"/>
      <c r="P12" s="14"/>
      <c r="Q12" s="14"/>
      <c r="R12" s="15" t="s">
        <v>41</v>
      </c>
      <c r="S12" s="13"/>
      <c r="T12" s="35"/>
    </row>
    <row r="13" spans="1:20" s="2" customFormat="1" ht="29.25" customHeight="1">
      <c r="A13" s="58"/>
      <c r="B13" s="60"/>
      <c r="C13" s="19" t="s">
        <v>46</v>
      </c>
      <c r="D13" s="12" t="s">
        <v>39</v>
      </c>
      <c r="E13" s="13" t="s">
        <v>26</v>
      </c>
      <c r="F13" s="20" t="s">
        <v>47</v>
      </c>
      <c r="G13" s="14">
        <f t="shared" si="0"/>
        <v>156</v>
      </c>
      <c r="H13" s="13">
        <v>156</v>
      </c>
      <c r="I13" s="26"/>
      <c r="J13" s="13"/>
      <c r="K13" s="13"/>
      <c r="L13" s="15">
        <f t="shared" si="1"/>
        <v>156</v>
      </c>
      <c r="M13" s="13"/>
      <c r="N13" s="13"/>
      <c r="O13" s="14"/>
      <c r="P13" s="14"/>
      <c r="Q13" s="14"/>
      <c r="R13" s="15" t="s">
        <v>41</v>
      </c>
      <c r="S13" s="13"/>
      <c r="T13" s="35"/>
    </row>
    <row r="14" spans="1:20" s="2" customFormat="1" ht="29.25" customHeight="1">
      <c r="A14" s="58"/>
      <c r="B14" s="60"/>
      <c r="C14" s="19" t="s">
        <v>48</v>
      </c>
      <c r="D14" s="12" t="s">
        <v>39</v>
      </c>
      <c r="E14" s="13" t="s">
        <v>26</v>
      </c>
      <c r="F14" s="20" t="s">
        <v>49</v>
      </c>
      <c r="G14" s="14">
        <f t="shared" si="0"/>
        <v>80</v>
      </c>
      <c r="H14" s="13">
        <v>80</v>
      </c>
      <c r="I14" s="26"/>
      <c r="J14" s="13"/>
      <c r="K14" s="13"/>
      <c r="L14" s="15">
        <f t="shared" si="1"/>
        <v>80</v>
      </c>
      <c r="M14" s="13"/>
      <c r="N14" s="13"/>
      <c r="O14" s="14"/>
      <c r="P14" s="14"/>
      <c r="Q14" s="14"/>
      <c r="R14" s="15" t="s">
        <v>41</v>
      </c>
      <c r="S14" s="13"/>
      <c r="T14" s="35"/>
    </row>
    <row r="15" spans="1:20" s="2" customFormat="1" ht="29.25" customHeight="1">
      <c r="A15" s="58"/>
      <c r="B15" s="60"/>
      <c r="C15" s="19" t="s">
        <v>50</v>
      </c>
      <c r="D15" s="12" t="s">
        <v>39</v>
      </c>
      <c r="E15" s="13" t="s">
        <v>26</v>
      </c>
      <c r="F15" s="20" t="s">
        <v>51</v>
      </c>
      <c r="G15" s="14">
        <f t="shared" si="0"/>
        <v>314</v>
      </c>
      <c r="H15" s="13">
        <v>314</v>
      </c>
      <c r="I15" s="26"/>
      <c r="J15" s="13"/>
      <c r="K15" s="13"/>
      <c r="L15" s="15">
        <f t="shared" si="1"/>
        <v>314</v>
      </c>
      <c r="M15" s="13"/>
      <c r="N15" s="13"/>
      <c r="O15" s="14"/>
      <c r="P15" s="14"/>
      <c r="Q15" s="14"/>
      <c r="R15" s="15" t="s">
        <v>41</v>
      </c>
      <c r="S15" s="13"/>
      <c r="T15" s="35"/>
    </row>
    <row r="16" spans="1:20" s="2" customFormat="1" ht="29.25" customHeight="1">
      <c r="A16" s="58"/>
      <c r="B16" s="60"/>
      <c r="C16" s="19" t="s">
        <v>52</v>
      </c>
      <c r="D16" s="12" t="s">
        <v>39</v>
      </c>
      <c r="E16" s="13" t="s">
        <v>26</v>
      </c>
      <c r="F16" s="20" t="s">
        <v>53</v>
      </c>
      <c r="G16" s="14">
        <f t="shared" si="0"/>
        <v>180</v>
      </c>
      <c r="H16" s="13">
        <v>180</v>
      </c>
      <c r="I16" s="26"/>
      <c r="J16" s="13"/>
      <c r="K16" s="13"/>
      <c r="L16" s="15">
        <f t="shared" si="1"/>
        <v>180</v>
      </c>
      <c r="M16" s="13"/>
      <c r="N16" s="13"/>
      <c r="O16" s="14"/>
      <c r="P16" s="14"/>
      <c r="Q16" s="14"/>
      <c r="R16" s="15" t="s">
        <v>41</v>
      </c>
      <c r="S16" s="13"/>
      <c r="T16" s="35"/>
    </row>
    <row r="17" spans="1:20" s="2" customFormat="1" ht="29.25" customHeight="1">
      <c r="A17" s="58"/>
      <c r="B17" s="60"/>
      <c r="C17" s="19" t="s">
        <v>54</v>
      </c>
      <c r="D17" s="12" t="s">
        <v>39</v>
      </c>
      <c r="E17" s="13" t="s">
        <v>26</v>
      </c>
      <c r="F17" s="20" t="s">
        <v>55</v>
      </c>
      <c r="G17" s="14">
        <f t="shared" si="0"/>
        <v>148</v>
      </c>
      <c r="H17" s="13">
        <v>148</v>
      </c>
      <c r="I17" s="26"/>
      <c r="J17" s="13"/>
      <c r="K17" s="13"/>
      <c r="L17" s="15">
        <f t="shared" si="1"/>
        <v>148</v>
      </c>
      <c r="M17" s="13"/>
      <c r="N17" s="13"/>
      <c r="O17" s="14"/>
      <c r="P17" s="14"/>
      <c r="Q17" s="14"/>
      <c r="R17" s="15" t="s">
        <v>41</v>
      </c>
      <c r="S17" s="13"/>
      <c r="T17" s="35"/>
    </row>
    <row r="18" spans="1:20" s="2" customFormat="1" ht="29.25" customHeight="1">
      <c r="A18" s="58"/>
      <c r="B18" s="60"/>
      <c r="C18" s="19" t="s">
        <v>56</v>
      </c>
      <c r="D18" s="12" t="s">
        <v>39</v>
      </c>
      <c r="E18" s="13" t="s">
        <v>26</v>
      </c>
      <c r="F18" s="20" t="s">
        <v>57</v>
      </c>
      <c r="G18" s="14">
        <f t="shared" si="0"/>
        <v>110</v>
      </c>
      <c r="H18" s="13">
        <v>110</v>
      </c>
      <c r="I18" s="26"/>
      <c r="J18" s="13"/>
      <c r="K18" s="13"/>
      <c r="L18" s="15">
        <f t="shared" si="1"/>
        <v>110</v>
      </c>
      <c r="M18" s="13"/>
      <c r="N18" s="13"/>
      <c r="O18" s="14"/>
      <c r="P18" s="14"/>
      <c r="Q18" s="14"/>
      <c r="R18" s="15" t="s">
        <v>41</v>
      </c>
      <c r="S18" s="13"/>
      <c r="T18" s="35"/>
    </row>
    <row r="19" spans="1:20" s="2" customFormat="1" ht="29.25" customHeight="1">
      <c r="A19" s="58"/>
      <c r="B19" s="60"/>
      <c r="C19" s="19" t="s">
        <v>58</v>
      </c>
      <c r="D19" s="12" t="s">
        <v>39</v>
      </c>
      <c r="E19" s="13" t="s">
        <v>26</v>
      </c>
      <c r="F19" s="20" t="s">
        <v>59</v>
      </c>
      <c r="G19" s="14">
        <f t="shared" si="0"/>
        <v>258</v>
      </c>
      <c r="H19" s="13">
        <v>258</v>
      </c>
      <c r="I19" s="26"/>
      <c r="J19" s="13"/>
      <c r="K19" s="13"/>
      <c r="L19" s="15">
        <f t="shared" si="1"/>
        <v>258</v>
      </c>
      <c r="M19" s="13"/>
      <c r="N19" s="13"/>
      <c r="O19" s="14"/>
      <c r="P19" s="14"/>
      <c r="Q19" s="14"/>
      <c r="R19" s="15" t="s">
        <v>41</v>
      </c>
      <c r="S19" s="13"/>
      <c r="T19" s="35"/>
    </row>
    <row r="20" spans="1:20" s="2" customFormat="1" ht="29.25" customHeight="1">
      <c r="A20" s="58"/>
      <c r="B20" s="60"/>
      <c r="C20" s="19" t="s">
        <v>60</v>
      </c>
      <c r="D20" s="12" t="s">
        <v>39</v>
      </c>
      <c r="E20" s="13" t="s">
        <v>26</v>
      </c>
      <c r="F20" s="20" t="s">
        <v>61</v>
      </c>
      <c r="G20" s="14">
        <f t="shared" si="0"/>
        <v>200</v>
      </c>
      <c r="H20" s="13">
        <v>200</v>
      </c>
      <c r="I20" s="26"/>
      <c r="J20" s="13"/>
      <c r="K20" s="13"/>
      <c r="L20" s="15">
        <f t="shared" si="1"/>
        <v>200</v>
      </c>
      <c r="M20" s="13"/>
      <c r="N20" s="13"/>
      <c r="O20" s="14"/>
      <c r="P20" s="14"/>
      <c r="Q20" s="14"/>
      <c r="R20" s="15" t="s">
        <v>41</v>
      </c>
      <c r="S20" s="13"/>
      <c r="T20" s="35"/>
    </row>
    <row r="21" spans="1:20" s="2" customFormat="1" ht="29.25" customHeight="1">
      <c r="A21" s="58"/>
      <c r="B21" s="60"/>
      <c r="C21" s="19" t="s">
        <v>62</v>
      </c>
      <c r="D21" s="12" t="s">
        <v>39</v>
      </c>
      <c r="E21" s="13" t="s">
        <v>26</v>
      </c>
      <c r="F21" s="20" t="s">
        <v>55</v>
      </c>
      <c r="G21" s="14">
        <f t="shared" si="0"/>
        <v>150</v>
      </c>
      <c r="H21" s="13">
        <v>150</v>
      </c>
      <c r="I21" s="26"/>
      <c r="J21" s="13"/>
      <c r="K21" s="13"/>
      <c r="L21" s="15">
        <f t="shared" si="1"/>
        <v>150</v>
      </c>
      <c r="M21" s="13"/>
      <c r="N21" s="13"/>
      <c r="O21" s="14"/>
      <c r="P21" s="14"/>
      <c r="Q21" s="14"/>
      <c r="R21" s="15" t="s">
        <v>41</v>
      </c>
      <c r="S21" s="13"/>
      <c r="T21" s="35"/>
    </row>
    <row r="22" spans="1:20" s="2" customFormat="1" ht="29.25" customHeight="1">
      <c r="A22" s="58"/>
      <c r="B22" s="60"/>
      <c r="C22" s="19" t="s">
        <v>63</v>
      </c>
      <c r="D22" s="12" t="s">
        <v>39</v>
      </c>
      <c r="E22" s="13" t="s">
        <v>26</v>
      </c>
      <c r="F22" s="20" t="s">
        <v>64</v>
      </c>
      <c r="G22" s="14">
        <f t="shared" si="0"/>
        <v>55</v>
      </c>
      <c r="H22" s="13">
        <v>55</v>
      </c>
      <c r="I22" s="26"/>
      <c r="J22" s="13"/>
      <c r="K22" s="13"/>
      <c r="L22" s="15">
        <f t="shared" si="1"/>
        <v>55</v>
      </c>
      <c r="M22" s="13"/>
      <c r="N22" s="13"/>
      <c r="O22" s="14"/>
      <c r="P22" s="14"/>
      <c r="Q22" s="14"/>
      <c r="R22" s="15" t="s">
        <v>41</v>
      </c>
      <c r="S22" s="13"/>
      <c r="T22" s="35"/>
    </row>
    <row r="23" spans="1:20" s="2" customFormat="1" ht="29.25" customHeight="1">
      <c r="A23" s="58"/>
      <c r="B23" s="60"/>
      <c r="C23" s="19" t="s">
        <v>65</v>
      </c>
      <c r="D23" s="12" t="s">
        <v>39</v>
      </c>
      <c r="E23" s="13" t="s">
        <v>26</v>
      </c>
      <c r="F23" s="20" t="s">
        <v>66</v>
      </c>
      <c r="G23" s="14">
        <f t="shared" si="0"/>
        <v>85</v>
      </c>
      <c r="H23" s="13">
        <v>85</v>
      </c>
      <c r="I23" s="26"/>
      <c r="J23" s="13"/>
      <c r="K23" s="13"/>
      <c r="L23" s="15">
        <f t="shared" si="1"/>
        <v>85</v>
      </c>
      <c r="M23" s="13"/>
      <c r="N23" s="13"/>
      <c r="O23" s="14"/>
      <c r="P23" s="14"/>
      <c r="Q23" s="14"/>
      <c r="R23" s="15" t="s">
        <v>41</v>
      </c>
      <c r="S23" s="13"/>
      <c r="T23" s="35"/>
    </row>
    <row r="24" spans="1:20" s="2" customFormat="1" ht="29.25" customHeight="1">
      <c r="A24" s="58"/>
      <c r="B24" s="60"/>
      <c r="C24" s="21" t="s">
        <v>67</v>
      </c>
      <c r="D24" s="12" t="s">
        <v>39</v>
      </c>
      <c r="E24" s="13" t="s">
        <v>26</v>
      </c>
      <c r="F24" s="20" t="s">
        <v>68</v>
      </c>
      <c r="G24" s="14">
        <f t="shared" si="0"/>
        <v>120</v>
      </c>
      <c r="H24" s="15">
        <v>120</v>
      </c>
      <c r="I24" s="15"/>
      <c r="J24" s="15"/>
      <c r="K24" s="15"/>
      <c r="L24" s="15">
        <f t="shared" si="1"/>
        <v>120</v>
      </c>
      <c r="M24" s="14"/>
      <c r="N24" s="14"/>
      <c r="O24" s="14"/>
      <c r="P24" s="14"/>
      <c r="Q24" s="14"/>
      <c r="R24" s="15" t="s">
        <v>41</v>
      </c>
      <c r="S24" s="13"/>
      <c r="T24" s="35"/>
    </row>
    <row r="25" spans="1:20" s="2" customFormat="1" ht="29.25" customHeight="1">
      <c r="A25" s="58"/>
      <c r="B25" s="60"/>
      <c r="C25" s="11" t="s">
        <v>18</v>
      </c>
      <c r="D25" s="22" t="s">
        <v>69</v>
      </c>
      <c r="E25" s="23"/>
      <c r="F25" s="20" t="s">
        <v>70</v>
      </c>
      <c r="G25" s="14">
        <f t="shared" si="0"/>
        <v>2710.23</v>
      </c>
      <c r="H25" s="15">
        <f>SUM(H10:H24)</f>
        <v>2710.23</v>
      </c>
      <c r="I25" s="15"/>
      <c r="J25" s="15"/>
      <c r="K25" s="15"/>
      <c r="L25" s="15">
        <f t="shared" si="1"/>
        <v>2710.23</v>
      </c>
      <c r="M25" s="14"/>
      <c r="N25" s="14"/>
      <c r="O25" s="14"/>
      <c r="P25" s="14"/>
      <c r="Q25" s="14"/>
      <c r="R25" s="15"/>
      <c r="S25" s="13"/>
      <c r="T25" s="35"/>
    </row>
    <row r="26" spans="1:20" s="2" customFormat="1" ht="29.25" customHeight="1">
      <c r="A26" s="58"/>
      <c r="B26" s="15" t="s">
        <v>71</v>
      </c>
      <c r="C26" s="11" t="s">
        <v>72</v>
      </c>
      <c r="D26" s="24" t="s">
        <v>73</v>
      </c>
      <c r="E26" s="13" t="s">
        <v>26</v>
      </c>
      <c r="F26" s="12" t="s">
        <v>74</v>
      </c>
      <c r="G26" s="14">
        <f t="shared" si="0"/>
        <v>40</v>
      </c>
      <c r="H26" s="14">
        <v>40</v>
      </c>
      <c r="I26" s="14"/>
      <c r="J26" s="14"/>
      <c r="K26" s="14"/>
      <c r="L26" s="15">
        <f t="shared" si="1"/>
        <v>40</v>
      </c>
      <c r="M26" s="14"/>
      <c r="N26" s="14"/>
      <c r="O26" s="14"/>
      <c r="P26" s="14"/>
      <c r="Q26" s="14"/>
      <c r="R26" s="15" t="s">
        <v>75</v>
      </c>
      <c r="S26" s="13"/>
      <c r="T26" s="35"/>
    </row>
    <row r="27" spans="1:20" s="2" customFormat="1" ht="29.25" customHeight="1">
      <c r="A27" s="58"/>
      <c r="B27" s="13" t="s">
        <v>76</v>
      </c>
      <c r="C27" s="11" t="s">
        <v>72</v>
      </c>
      <c r="D27" s="24" t="s">
        <v>77</v>
      </c>
      <c r="E27" s="13" t="s">
        <v>26</v>
      </c>
      <c r="F27" s="25" t="s">
        <v>78</v>
      </c>
      <c r="G27" s="13">
        <v>220</v>
      </c>
      <c r="H27" s="26">
        <v>220</v>
      </c>
      <c r="I27" s="26"/>
      <c r="J27" s="13"/>
      <c r="K27" s="13"/>
      <c r="L27" s="15">
        <f t="shared" si="1"/>
        <v>220</v>
      </c>
      <c r="M27" s="13"/>
      <c r="N27" s="13"/>
      <c r="O27" s="14"/>
      <c r="P27" s="14"/>
      <c r="Q27" s="14"/>
      <c r="R27" s="15" t="s">
        <v>75</v>
      </c>
      <c r="S27" s="13"/>
      <c r="T27" s="35"/>
    </row>
    <row r="28" spans="1:20" s="2" customFormat="1" ht="29.25" customHeight="1">
      <c r="A28" s="58"/>
      <c r="B28" s="15" t="s">
        <v>79</v>
      </c>
      <c r="C28" s="21" t="s">
        <v>80</v>
      </c>
      <c r="D28" s="12" t="s">
        <v>81</v>
      </c>
      <c r="E28" s="13" t="s">
        <v>26</v>
      </c>
      <c r="F28" s="12" t="s">
        <v>82</v>
      </c>
      <c r="G28" s="14">
        <f>SUM(H28:K28)</f>
        <v>200</v>
      </c>
      <c r="H28" s="15">
        <v>200</v>
      </c>
      <c r="I28" s="15"/>
      <c r="J28" s="14"/>
      <c r="K28" s="14"/>
      <c r="L28" s="15">
        <f t="shared" si="1"/>
        <v>200</v>
      </c>
      <c r="M28" s="14"/>
      <c r="N28" s="14"/>
      <c r="O28" s="14"/>
      <c r="P28" s="14"/>
      <c r="Q28" s="14"/>
      <c r="R28" s="15" t="s">
        <v>75</v>
      </c>
      <c r="S28" s="13"/>
      <c r="T28" s="35"/>
    </row>
    <row r="29" spans="1:20" s="2" customFormat="1" ht="29.25" customHeight="1">
      <c r="A29" s="58"/>
      <c r="B29" s="27" t="s">
        <v>83</v>
      </c>
      <c r="C29" s="21" t="s">
        <v>84</v>
      </c>
      <c r="D29" s="15" t="s">
        <v>85</v>
      </c>
      <c r="E29" s="13" t="s">
        <v>26</v>
      </c>
      <c r="F29" s="28" t="s">
        <v>86</v>
      </c>
      <c r="G29" s="14">
        <f>SUM(H29:K29)</f>
        <v>55</v>
      </c>
      <c r="H29" s="15">
        <v>55</v>
      </c>
      <c r="I29" s="15"/>
      <c r="J29" s="15"/>
      <c r="K29" s="15"/>
      <c r="L29" s="15">
        <f t="shared" si="1"/>
        <v>55</v>
      </c>
      <c r="M29" s="14"/>
      <c r="N29" s="14"/>
      <c r="O29" s="14"/>
      <c r="P29" s="14"/>
      <c r="Q29" s="14"/>
      <c r="R29" s="15" t="s">
        <v>87</v>
      </c>
      <c r="S29" s="13"/>
      <c r="T29" s="35"/>
    </row>
    <row r="30" spans="1:20" s="2" customFormat="1" ht="29.25" customHeight="1">
      <c r="A30" s="58"/>
      <c r="B30" s="11" t="s">
        <v>88</v>
      </c>
      <c r="C30" s="11" t="s">
        <v>72</v>
      </c>
      <c r="D30" s="12" t="s">
        <v>89</v>
      </c>
      <c r="E30" s="13" t="s">
        <v>26</v>
      </c>
      <c r="F30" s="25" t="s">
        <v>78</v>
      </c>
      <c r="G30" s="14">
        <v>400</v>
      </c>
      <c r="H30" s="15"/>
      <c r="I30" s="15"/>
      <c r="J30" s="15"/>
      <c r="K30" s="15">
        <v>400</v>
      </c>
      <c r="L30" s="15">
        <v>400</v>
      </c>
      <c r="M30" s="14"/>
      <c r="N30" s="14"/>
      <c r="O30" s="14"/>
      <c r="P30" s="14"/>
      <c r="Q30" s="14"/>
      <c r="R30" s="16" t="s">
        <v>90</v>
      </c>
      <c r="S30" s="13"/>
      <c r="T30" s="35"/>
    </row>
    <row r="31" spans="1:20" s="2" customFormat="1" ht="180.75" customHeight="1">
      <c r="A31" s="58"/>
      <c r="B31" s="27" t="s">
        <v>91</v>
      </c>
      <c r="C31" s="21" t="s">
        <v>92</v>
      </c>
      <c r="D31" s="15" t="s">
        <v>93</v>
      </c>
      <c r="E31" s="13" t="s">
        <v>26</v>
      </c>
      <c r="F31" s="28" t="s">
        <v>94</v>
      </c>
      <c r="G31" s="14">
        <f>SUM(H31:K31)</f>
        <v>800</v>
      </c>
      <c r="H31" s="15">
        <v>800</v>
      </c>
      <c r="I31" s="15"/>
      <c r="J31" s="15"/>
      <c r="K31" s="15"/>
      <c r="L31" s="15">
        <f t="shared" si="1"/>
        <v>800</v>
      </c>
      <c r="M31" s="14"/>
      <c r="N31" s="14"/>
      <c r="O31" s="14"/>
      <c r="P31" s="14"/>
      <c r="Q31" s="14"/>
      <c r="R31" s="15" t="s">
        <v>95</v>
      </c>
      <c r="S31" s="13"/>
      <c r="T31" s="35"/>
    </row>
    <row r="32" spans="1:19" s="2" customFormat="1" ht="29.25" customHeight="1">
      <c r="A32" s="58"/>
      <c r="B32" s="51"/>
      <c r="C32" s="52"/>
      <c r="D32" s="52"/>
      <c r="E32" s="52"/>
      <c r="F32" s="53"/>
      <c r="G32" s="15">
        <f aca="true" t="shared" si="2" ref="G32:L32">G7+G8+G9+G25+G26+G27+G28+G29+G30+G31</f>
        <v>7267.42</v>
      </c>
      <c r="H32" s="15">
        <f t="shared" si="2"/>
        <v>6336.42</v>
      </c>
      <c r="I32" s="15">
        <f t="shared" si="2"/>
        <v>531</v>
      </c>
      <c r="J32" s="15">
        <f t="shared" si="2"/>
        <v>0</v>
      </c>
      <c r="K32" s="15">
        <f t="shared" si="2"/>
        <v>400</v>
      </c>
      <c r="L32" s="15">
        <f t="shared" si="2"/>
        <v>7267.42</v>
      </c>
      <c r="M32" s="14"/>
      <c r="N32" s="14"/>
      <c r="O32" s="15"/>
      <c r="P32" s="14"/>
      <c r="Q32" s="14"/>
      <c r="R32" s="15"/>
      <c r="S32" s="13"/>
    </row>
    <row r="33" spans="1:19" s="2" customFormat="1" ht="29.25" customHeight="1">
      <c r="A33" s="49"/>
      <c r="B33" s="15" t="s">
        <v>96</v>
      </c>
      <c r="C33" s="21" t="s">
        <v>97</v>
      </c>
      <c r="D33" s="15" t="s">
        <v>98</v>
      </c>
      <c r="E33" s="13" t="s">
        <v>99</v>
      </c>
      <c r="F33" s="12" t="s">
        <v>100</v>
      </c>
      <c r="G33" s="14">
        <f aca="true" t="shared" si="3" ref="G33:G118">SUM(H33:K33)</f>
        <v>4400</v>
      </c>
      <c r="H33" s="15">
        <v>3500</v>
      </c>
      <c r="I33" s="15">
        <v>900</v>
      </c>
      <c r="J33" s="14"/>
      <c r="K33" s="14"/>
      <c r="L33" s="15">
        <f>SUM(H33:K33)</f>
        <v>4400</v>
      </c>
      <c r="M33" s="14"/>
      <c r="N33" s="14"/>
      <c r="O33" s="14"/>
      <c r="P33" s="14"/>
      <c r="Q33" s="14"/>
      <c r="R33" s="15" t="s">
        <v>101</v>
      </c>
      <c r="S33" s="15"/>
    </row>
    <row r="34" spans="1:19" s="2" customFormat="1" ht="29.25" customHeight="1">
      <c r="A34" s="49"/>
      <c r="B34" s="61" t="s">
        <v>102</v>
      </c>
      <c r="C34" s="15" t="s">
        <v>103</v>
      </c>
      <c r="D34" s="15" t="s">
        <v>104</v>
      </c>
      <c r="E34" s="13" t="s">
        <v>105</v>
      </c>
      <c r="F34" s="20" t="s">
        <v>106</v>
      </c>
      <c r="G34" s="14">
        <f t="shared" si="3"/>
        <v>50</v>
      </c>
      <c r="H34" s="14"/>
      <c r="I34" s="14">
        <v>50</v>
      </c>
      <c r="J34" s="14"/>
      <c r="K34" s="14"/>
      <c r="L34" s="15">
        <f aca="true" t="shared" si="4" ref="L34:L119">SUM(H34:K34)</f>
        <v>50</v>
      </c>
      <c r="M34" s="14"/>
      <c r="N34" s="14"/>
      <c r="O34" s="14"/>
      <c r="P34" s="14"/>
      <c r="Q34" s="14"/>
      <c r="R34" s="15" t="s">
        <v>101</v>
      </c>
      <c r="S34" s="15"/>
    </row>
    <row r="35" spans="1:19" s="2" customFormat="1" ht="29.25" customHeight="1">
      <c r="A35" s="49"/>
      <c r="B35" s="61"/>
      <c r="C35" s="15" t="s">
        <v>107</v>
      </c>
      <c r="D35" s="15" t="s">
        <v>108</v>
      </c>
      <c r="E35" s="13" t="s">
        <v>105</v>
      </c>
      <c r="F35" s="20" t="s">
        <v>109</v>
      </c>
      <c r="G35" s="14">
        <f t="shared" si="3"/>
        <v>50</v>
      </c>
      <c r="H35" s="14"/>
      <c r="I35" s="14">
        <v>50</v>
      </c>
      <c r="J35" s="14"/>
      <c r="K35" s="14"/>
      <c r="L35" s="15">
        <f t="shared" si="4"/>
        <v>50</v>
      </c>
      <c r="M35" s="14"/>
      <c r="N35" s="14"/>
      <c r="O35" s="14"/>
      <c r="P35" s="14"/>
      <c r="Q35" s="14"/>
      <c r="R35" s="15" t="s">
        <v>101</v>
      </c>
      <c r="S35" s="15"/>
    </row>
    <row r="36" spans="1:19" s="2" customFormat="1" ht="29.25" customHeight="1">
      <c r="A36" s="49"/>
      <c r="B36" s="61"/>
      <c r="C36" s="15" t="s">
        <v>110</v>
      </c>
      <c r="D36" s="15" t="s">
        <v>111</v>
      </c>
      <c r="E36" s="13" t="s">
        <v>105</v>
      </c>
      <c r="F36" s="20" t="s">
        <v>112</v>
      </c>
      <c r="G36" s="14">
        <f t="shared" si="3"/>
        <v>50</v>
      </c>
      <c r="H36" s="14"/>
      <c r="I36" s="14">
        <v>50</v>
      </c>
      <c r="J36" s="14"/>
      <c r="K36" s="14"/>
      <c r="L36" s="15">
        <f t="shared" si="4"/>
        <v>50</v>
      </c>
      <c r="M36" s="14"/>
      <c r="N36" s="14"/>
      <c r="O36" s="14"/>
      <c r="P36" s="14"/>
      <c r="Q36" s="14"/>
      <c r="R36" s="15" t="s">
        <v>101</v>
      </c>
      <c r="S36" s="15"/>
    </row>
    <row r="37" spans="1:19" s="2" customFormat="1" ht="29.25" customHeight="1">
      <c r="A37" s="49"/>
      <c r="B37" s="61"/>
      <c r="C37" s="15" t="s">
        <v>113</v>
      </c>
      <c r="D37" s="15" t="s">
        <v>114</v>
      </c>
      <c r="E37" s="13" t="s">
        <v>105</v>
      </c>
      <c r="F37" s="20" t="s">
        <v>115</v>
      </c>
      <c r="G37" s="14">
        <f t="shared" si="3"/>
        <v>50</v>
      </c>
      <c r="H37" s="14"/>
      <c r="I37" s="14">
        <v>50</v>
      </c>
      <c r="J37" s="14"/>
      <c r="K37" s="14"/>
      <c r="L37" s="15">
        <f t="shared" si="4"/>
        <v>50</v>
      </c>
      <c r="M37" s="14"/>
      <c r="N37" s="14"/>
      <c r="O37" s="14"/>
      <c r="P37" s="14"/>
      <c r="Q37" s="14"/>
      <c r="R37" s="15" t="s">
        <v>101</v>
      </c>
      <c r="S37" s="15"/>
    </row>
    <row r="38" spans="1:19" s="2" customFormat="1" ht="29.25" customHeight="1">
      <c r="A38" s="49"/>
      <c r="B38" s="61"/>
      <c r="C38" s="15" t="s">
        <v>116</v>
      </c>
      <c r="D38" s="15" t="s">
        <v>104</v>
      </c>
      <c r="E38" s="13" t="s">
        <v>105</v>
      </c>
      <c r="F38" s="20" t="s">
        <v>117</v>
      </c>
      <c r="G38" s="14">
        <f t="shared" si="3"/>
        <v>50</v>
      </c>
      <c r="H38" s="14"/>
      <c r="I38" s="14">
        <v>50</v>
      </c>
      <c r="J38" s="14"/>
      <c r="K38" s="14"/>
      <c r="L38" s="15">
        <f t="shared" si="4"/>
        <v>50</v>
      </c>
      <c r="M38" s="14"/>
      <c r="N38" s="14"/>
      <c r="O38" s="14"/>
      <c r="P38" s="14"/>
      <c r="Q38" s="14"/>
      <c r="R38" s="15" t="s">
        <v>101</v>
      </c>
      <c r="S38" s="15"/>
    </row>
    <row r="39" spans="1:19" s="2" customFormat="1" ht="29.25" customHeight="1">
      <c r="A39" s="49"/>
      <c r="B39" s="61"/>
      <c r="C39" s="15" t="s">
        <v>118</v>
      </c>
      <c r="D39" s="15" t="s">
        <v>119</v>
      </c>
      <c r="E39" s="13" t="s">
        <v>105</v>
      </c>
      <c r="F39" s="20" t="s">
        <v>120</v>
      </c>
      <c r="G39" s="14">
        <f t="shared" si="3"/>
        <v>50</v>
      </c>
      <c r="H39" s="14"/>
      <c r="I39" s="14">
        <v>50</v>
      </c>
      <c r="J39" s="14"/>
      <c r="K39" s="14"/>
      <c r="L39" s="15">
        <f t="shared" si="4"/>
        <v>50</v>
      </c>
      <c r="M39" s="14"/>
      <c r="N39" s="14"/>
      <c r="O39" s="14"/>
      <c r="P39" s="14"/>
      <c r="Q39" s="14"/>
      <c r="R39" s="15" t="s">
        <v>101</v>
      </c>
      <c r="S39" s="15"/>
    </row>
    <row r="40" spans="1:19" s="2" customFormat="1" ht="29.25" customHeight="1">
      <c r="A40" s="49"/>
      <c r="B40" s="61"/>
      <c r="C40" s="15" t="s">
        <v>121</v>
      </c>
      <c r="D40" s="15" t="s">
        <v>122</v>
      </c>
      <c r="E40" s="13" t="s">
        <v>105</v>
      </c>
      <c r="F40" s="20" t="s">
        <v>123</v>
      </c>
      <c r="G40" s="14">
        <f t="shared" si="3"/>
        <v>50</v>
      </c>
      <c r="H40" s="14"/>
      <c r="I40" s="14">
        <v>50</v>
      </c>
      <c r="J40" s="14"/>
      <c r="K40" s="14"/>
      <c r="L40" s="15">
        <f t="shared" si="4"/>
        <v>50</v>
      </c>
      <c r="M40" s="14"/>
      <c r="N40" s="14"/>
      <c r="O40" s="14"/>
      <c r="P40" s="14"/>
      <c r="Q40" s="14"/>
      <c r="R40" s="15" t="s">
        <v>101</v>
      </c>
      <c r="S40" s="15"/>
    </row>
    <row r="41" spans="1:19" s="2" customFormat="1" ht="29.25" customHeight="1">
      <c r="A41" s="49"/>
      <c r="B41" s="61"/>
      <c r="C41" s="15" t="s">
        <v>124</v>
      </c>
      <c r="D41" s="15" t="s">
        <v>125</v>
      </c>
      <c r="E41" s="13" t="s">
        <v>105</v>
      </c>
      <c r="F41" s="20" t="s">
        <v>126</v>
      </c>
      <c r="G41" s="14">
        <f t="shared" si="3"/>
        <v>50</v>
      </c>
      <c r="H41" s="14"/>
      <c r="I41" s="14">
        <v>50</v>
      </c>
      <c r="J41" s="14"/>
      <c r="K41" s="14"/>
      <c r="L41" s="15">
        <f t="shared" si="4"/>
        <v>50</v>
      </c>
      <c r="M41" s="14"/>
      <c r="N41" s="14"/>
      <c r="O41" s="14"/>
      <c r="P41" s="14"/>
      <c r="Q41" s="14"/>
      <c r="R41" s="15" t="s">
        <v>101</v>
      </c>
      <c r="S41" s="15"/>
    </row>
    <row r="42" spans="1:19" s="2" customFormat="1" ht="29.25" customHeight="1">
      <c r="A42" s="49"/>
      <c r="B42" s="61"/>
      <c r="C42" s="15" t="s">
        <v>127</v>
      </c>
      <c r="D42" s="15" t="s">
        <v>128</v>
      </c>
      <c r="E42" s="13" t="s">
        <v>105</v>
      </c>
      <c r="F42" s="20" t="s">
        <v>129</v>
      </c>
      <c r="G42" s="14">
        <f t="shared" si="3"/>
        <v>50</v>
      </c>
      <c r="H42" s="14"/>
      <c r="I42" s="14">
        <v>50</v>
      </c>
      <c r="J42" s="14"/>
      <c r="K42" s="14"/>
      <c r="L42" s="15">
        <f t="shared" si="4"/>
        <v>50</v>
      </c>
      <c r="M42" s="14"/>
      <c r="N42" s="14"/>
      <c r="O42" s="14"/>
      <c r="P42" s="14"/>
      <c r="Q42" s="14"/>
      <c r="R42" s="15" t="s">
        <v>101</v>
      </c>
      <c r="S42" s="15"/>
    </row>
    <row r="43" spans="1:19" s="2" customFormat="1" ht="29.25" customHeight="1">
      <c r="A43" s="49"/>
      <c r="B43" s="61"/>
      <c r="C43" s="15" t="s">
        <v>130</v>
      </c>
      <c r="D43" s="15" t="s">
        <v>131</v>
      </c>
      <c r="E43" s="13" t="s">
        <v>105</v>
      </c>
      <c r="F43" s="20" t="s">
        <v>132</v>
      </c>
      <c r="G43" s="14">
        <f t="shared" si="3"/>
        <v>50</v>
      </c>
      <c r="H43" s="14"/>
      <c r="I43" s="14">
        <v>50</v>
      </c>
      <c r="J43" s="14"/>
      <c r="K43" s="14"/>
      <c r="L43" s="15">
        <f t="shared" si="4"/>
        <v>50</v>
      </c>
      <c r="M43" s="14"/>
      <c r="N43" s="14"/>
      <c r="O43" s="14"/>
      <c r="P43" s="14"/>
      <c r="Q43" s="14"/>
      <c r="R43" s="15" t="s">
        <v>101</v>
      </c>
      <c r="S43" s="15"/>
    </row>
    <row r="44" spans="1:19" s="2" customFormat="1" ht="33.75" customHeight="1">
      <c r="A44" s="49"/>
      <c r="B44" s="61"/>
      <c r="C44" s="15" t="s">
        <v>133</v>
      </c>
      <c r="D44" s="15" t="s">
        <v>134</v>
      </c>
      <c r="E44" s="13" t="s">
        <v>105</v>
      </c>
      <c r="F44" s="20" t="s">
        <v>135</v>
      </c>
      <c r="G44" s="14">
        <f t="shared" si="3"/>
        <v>50</v>
      </c>
      <c r="H44" s="14"/>
      <c r="I44" s="14">
        <v>50</v>
      </c>
      <c r="J44" s="14"/>
      <c r="K44" s="14"/>
      <c r="L44" s="15">
        <f t="shared" si="4"/>
        <v>50</v>
      </c>
      <c r="M44" s="14"/>
      <c r="N44" s="14"/>
      <c r="O44" s="14"/>
      <c r="P44" s="14"/>
      <c r="Q44" s="14"/>
      <c r="R44" s="15" t="s">
        <v>101</v>
      </c>
      <c r="S44" s="15"/>
    </row>
    <row r="45" spans="1:19" s="2" customFormat="1" ht="29.25" customHeight="1">
      <c r="A45" s="49"/>
      <c r="B45" s="61"/>
      <c r="C45" s="15" t="s">
        <v>136</v>
      </c>
      <c r="D45" s="15" t="s">
        <v>137</v>
      </c>
      <c r="E45" s="13" t="s">
        <v>105</v>
      </c>
      <c r="F45" s="20" t="s">
        <v>138</v>
      </c>
      <c r="G45" s="14">
        <f aca="true" t="shared" si="5" ref="G45:G52">SUM(H45:K45)</f>
        <v>50</v>
      </c>
      <c r="H45" s="14"/>
      <c r="I45" s="14">
        <v>50</v>
      </c>
      <c r="J45" s="14"/>
      <c r="K45" s="14"/>
      <c r="L45" s="15">
        <f aca="true" t="shared" si="6" ref="L45:L53">SUM(H45:K45)</f>
        <v>50</v>
      </c>
      <c r="M45" s="14"/>
      <c r="N45" s="14"/>
      <c r="O45" s="14"/>
      <c r="P45" s="14"/>
      <c r="Q45" s="14"/>
      <c r="R45" s="15" t="s">
        <v>101</v>
      </c>
      <c r="S45" s="15"/>
    </row>
    <row r="46" spans="1:19" s="2" customFormat="1" ht="29.25" customHeight="1">
      <c r="A46" s="49"/>
      <c r="B46" s="61"/>
      <c r="C46" s="15" t="s">
        <v>139</v>
      </c>
      <c r="D46" s="15" t="s">
        <v>140</v>
      </c>
      <c r="E46" s="13" t="s">
        <v>105</v>
      </c>
      <c r="F46" s="20" t="s">
        <v>141</v>
      </c>
      <c r="G46" s="14">
        <f t="shared" si="5"/>
        <v>20</v>
      </c>
      <c r="H46" s="14">
        <v>20</v>
      </c>
      <c r="I46" s="14"/>
      <c r="J46" s="14"/>
      <c r="K46" s="14"/>
      <c r="L46" s="15">
        <f t="shared" si="6"/>
        <v>20</v>
      </c>
      <c r="M46" s="14"/>
      <c r="N46" s="14"/>
      <c r="O46" s="14"/>
      <c r="P46" s="14"/>
      <c r="Q46" s="14"/>
      <c r="R46" s="15" t="s">
        <v>142</v>
      </c>
      <c r="S46" s="15"/>
    </row>
    <row r="47" spans="1:19" s="2" customFormat="1" ht="29.25" customHeight="1">
      <c r="A47" s="49"/>
      <c r="B47" s="61"/>
      <c r="C47" s="15" t="s">
        <v>143</v>
      </c>
      <c r="D47" s="15" t="s">
        <v>144</v>
      </c>
      <c r="E47" s="13" t="s">
        <v>105</v>
      </c>
      <c r="F47" s="20" t="s">
        <v>145</v>
      </c>
      <c r="G47" s="14">
        <f t="shared" si="5"/>
        <v>50</v>
      </c>
      <c r="H47" s="14">
        <v>50</v>
      </c>
      <c r="I47" s="14"/>
      <c r="J47" s="14"/>
      <c r="K47" s="14"/>
      <c r="L47" s="15">
        <f t="shared" si="6"/>
        <v>50</v>
      </c>
      <c r="M47" s="14"/>
      <c r="N47" s="14"/>
      <c r="O47" s="14"/>
      <c r="P47" s="14"/>
      <c r="Q47" s="14"/>
      <c r="R47" s="15" t="s">
        <v>142</v>
      </c>
      <c r="S47" s="15"/>
    </row>
    <row r="48" spans="1:19" s="2" customFormat="1" ht="29.25" customHeight="1">
      <c r="A48" s="49"/>
      <c r="B48" s="61"/>
      <c r="C48" s="15" t="s">
        <v>146</v>
      </c>
      <c r="D48" s="15" t="s">
        <v>147</v>
      </c>
      <c r="E48" s="13" t="s">
        <v>105</v>
      </c>
      <c r="F48" s="20" t="s">
        <v>148</v>
      </c>
      <c r="G48" s="14">
        <f t="shared" si="5"/>
        <v>50</v>
      </c>
      <c r="H48" s="14">
        <v>50</v>
      </c>
      <c r="I48" s="14"/>
      <c r="J48" s="14"/>
      <c r="K48" s="14"/>
      <c r="L48" s="15">
        <f t="shared" si="6"/>
        <v>50</v>
      </c>
      <c r="M48" s="14"/>
      <c r="N48" s="14"/>
      <c r="O48" s="14"/>
      <c r="P48" s="14"/>
      <c r="Q48" s="14"/>
      <c r="R48" s="15" t="s">
        <v>142</v>
      </c>
      <c r="S48" s="15"/>
    </row>
    <row r="49" spans="1:19" s="2" customFormat="1" ht="29.25" customHeight="1">
      <c r="A49" s="49"/>
      <c r="B49" s="61"/>
      <c r="C49" s="15" t="s">
        <v>149</v>
      </c>
      <c r="D49" s="15" t="s">
        <v>150</v>
      </c>
      <c r="E49" s="13" t="s">
        <v>105</v>
      </c>
      <c r="F49" s="20" t="s">
        <v>151</v>
      </c>
      <c r="G49" s="14">
        <f t="shared" si="5"/>
        <v>50</v>
      </c>
      <c r="H49" s="14">
        <v>50</v>
      </c>
      <c r="I49" s="14"/>
      <c r="J49" s="14"/>
      <c r="K49" s="14"/>
      <c r="L49" s="15">
        <f t="shared" si="6"/>
        <v>50</v>
      </c>
      <c r="M49" s="14"/>
      <c r="N49" s="14"/>
      <c r="O49" s="14"/>
      <c r="P49" s="14"/>
      <c r="Q49" s="14"/>
      <c r="R49" s="15" t="s">
        <v>142</v>
      </c>
      <c r="S49" s="15"/>
    </row>
    <row r="50" spans="1:19" s="2" customFormat="1" ht="29.25" customHeight="1">
      <c r="A50" s="49"/>
      <c r="B50" s="61"/>
      <c r="C50" s="15" t="s">
        <v>152</v>
      </c>
      <c r="D50" s="15" t="s">
        <v>153</v>
      </c>
      <c r="E50" s="13" t="s">
        <v>105</v>
      </c>
      <c r="F50" s="20" t="s">
        <v>154</v>
      </c>
      <c r="G50" s="14">
        <f t="shared" si="5"/>
        <v>50</v>
      </c>
      <c r="H50" s="14">
        <v>50</v>
      </c>
      <c r="I50" s="14"/>
      <c r="J50" s="14"/>
      <c r="K50" s="14"/>
      <c r="L50" s="15">
        <f t="shared" si="6"/>
        <v>50</v>
      </c>
      <c r="M50" s="14"/>
      <c r="N50" s="14"/>
      <c r="O50" s="14"/>
      <c r="P50" s="14"/>
      <c r="Q50" s="14"/>
      <c r="R50" s="15" t="s">
        <v>142</v>
      </c>
      <c r="S50" s="15"/>
    </row>
    <row r="51" spans="1:19" s="2" customFormat="1" ht="29.25" customHeight="1">
      <c r="A51" s="49"/>
      <c r="B51" s="61"/>
      <c r="C51" s="15" t="s">
        <v>155</v>
      </c>
      <c r="D51" s="15" t="s">
        <v>122</v>
      </c>
      <c r="E51" s="13" t="s">
        <v>105</v>
      </c>
      <c r="F51" s="20" t="s">
        <v>123</v>
      </c>
      <c r="G51" s="14">
        <f t="shared" si="5"/>
        <v>50</v>
      </c>
      <c r="H51" s="14">
        <v>50</v>
      </c>
      <c r="I51" s="14"/>
      <c r="J51" s="14"/>
      <c r="K51" s="14"/>
      <c r="L51" s="15">
        <f t="shared" si="6"/>
        <v>50</v>
      </c>
      <c r="M51" s="14"/>
      <c r="N51" s="14"/>
      <c r="O51" s="14"/>
      <c r="P51" s="14"/>
      <c r="Q51" s="14"/>
      <c r="R51" s="15" t="s">
        <v>142</v>
      </c>
      <c r="S51" s="15"/>
    </row>
    <row r="52" spans="1:19" s="2" customFormat="1" ht="29.25" customHeight="1">
      <c r="A52" s="49"/>
      <c r="B52" s="61"/>
      <c r="C52" s="15" t="s">
        <v>18</v>
      </c>
      <c r="D52" s="28" t="s">
        <v>156</v>
      </c>
      <c r="E52" s="28"/>
      <c r="F52" s="20" t="s">
        <v>157</v>
      </c>
      <c r="G52" s="14">
        <f t="shared" si="5"/>
        <v>870</v>
      </c>
      <c r="H52" s="14">
        <f>SUM(H34:H51)</f>
        <v>270</v>
      </c>
      <c r="I52" s="14">
        <f>SUM(I34:I51)</f>
        <v>600</v>
      </c>
      <c r="J52" s="14">
        <f>SUM(J34:J51)</f>
        <v>0</v>
      </c>
      <c r="K52" s="14">
        <f>SUM(K34:K51)</f>
        <v>0</v>
      </c>
      <c r="L52" s="14">
        <f>SUM(L34:L51)</f>
        <v>870</v>
      </c>
      <c r="M52" s="14"/>
      <c r="N52" s="14"/>
      <c r="O52" s="14"/>
      <c r="P52" s="14"/>
      <c r="Q52" s="14"/>
      <c r="R52" s="15"/>
      <c r="S52" s="15"/>
    </row>
    <row r="53" spans="1:19" s="2" customFormat="1" ht="29.25" customHeight="1">
      <c r="A53" s="49"/>
      <c r="B53" s="59" t="s">
        <v>158</v>
      </c>
      <c r="C53" s="29" t="s">
        <v>159</v>
      </c>
      <c r="D53" s="30" t="s">
        <v>160</v>
      </c>
      <c r="E53" s="13" t="s">
        <v>105</v>
      </c>
      <c r="F53" s="31" t="s">
        <v>161</v>
      </c>
      <c r="G53" s="14">
        <f aca="true" t="shared" si="7" ref="G53:G68">SUM(H53:K53)</f>
        <v>25</v>
      </c>
      <c r="H53" s="32">
        <v>25</v>
      </c>
      <c r="I53" s="15"/>
      <c r="J53" s="15"/>
      <c r="K53" s="32"/>
      <c r="L53" s="15">
        <f t="shared" si="6"/>
        <v>25</v>
      </c>
      <c r="M53" s="14"/>
      <c r="N53" s="14"/>
      <c r="O53" s="14"/>
      <c r="P53" s="14"/>
      <c r="Q53" s="14"/>
      <c r="R53" s="15" t="s">
        <v>162</v>
      </c>
      <c r="S53" s="15"/>
    </row>
    <row r="54" spans="1:19" s="2" customFormat="1" ht="29.25" customHeight="1">
      <c r="A54" s="49"/>
      <c r="B54" s="60"/>
      <c r="C54" s="29" t="s">
        <v>163</v>
      </c>
      <c r="D54" s="30" t="s">
        <v>164</v>
      </c>
      <c r="E54" s="13" t="s">
        <v>105</v>
      </c>
      <c r="F54" s="31" t="s">
        <v>161</v>
      </c>
      <c r="G54" s="14">
        <f t="shared" si="7"/>
        <v>50</v>
      </c>
      <c r="H54" s="32">
        <v>50</v>
      </c>
      <c r="I54" s="15"/>
      <c r="J54" s="15"/>
      <c r="K54" s="32"/>
      <c r="L54" s="15">
        <f aca="true" t="shared" si="8" ref="L54:L67">SUM(H54:K54)</f>
        <v>50</v>
      </c>
      <c r="M54" s="14"/>
      <c r="N54" s="14"/>
      <c r="O54" s="14"/>
      <c r="P54" s="14"/>
      <c r="Q54" s="14"/>
      <c r="R54" s="15" t="s">
        <v>162</v>
      </c>
      <c r="S54" s="15"/>
    </row>
    <row r="55" spans="1:19" s="2" customFormat="1" ht="29.25" customHeight="1">
      <c r="A55" s="49"/>
      <c r="B55" s="60"/>
      <c r="C55" s="33" t="s">
        <v>165</v>
      </c>
      <c r="D55" s="30" t="s">
        <v>166</v>
      </c>
      <c r="E55" s="13" t="s">
        <v>105</v>
      </c>
      <c r="F55" s="31" t="s">
        <v>161</v>
      </c>
      <c r="G55" s="14">
        <f t="shared" si="7"/>
        <v>25</v>
      </c>
      <c r="H55" s="32">
        <v>25</v>
      </c>
      <c r="I55" s="15"/>
      <c r="J55" s="15"/>
      <c r="K55" s="32"/>
      <c r="L55" s="15">
        <f t="shared" si="8"/>
        <v>25</v>
      </c>
      <c r="M55" s="14"/>
      <c r="N55" s="14"/>
      <c r="O55" s="14"/>
      <c r="P55" s="14"/>
      <c r="Q55" s="14"/>
      <c r="R55" s="15" t="s">
        <v>162</v>
      </c>
      <c r="S55" s="15"/>
    </row>
    <row r="56" spans="1:19" s="2" customFormat="1" ht="29.25" customHeight="1">
      <c r="A56" s="49"/>
      <c r="B56" s="60"/>
      <c r="C56" s="29" t="s">
        <v>167</v>
      </c>
      <c r="D56" s="30" t="s">
        <v>166</v>
      </c>
      <c r="E56" s="13" t="s">
        <v>105</v>
      </c>
      <c r="F56" s="31" t="s">
        <v>161</v>
      </c>
      <c r="G56" s="14">
        <f t="shared" si="7"/>
        <v>40</v>
      </c>
      <c r="H56" s="32">
        <v>40</v>
      </c>
      <c r="I56" s="15"/>
      <c r="J56" s="15"/>
      <c r="K56" s="32"/>
      <c r="L56" s="15">
        <f t="shared" si="8"/>
        <v>40</v>
      </c>
      <c r="M56" s="14"/>
      <c r="N56" s="14"/>
      <c r="O56" s="14"/>
      <c r="P56" s="14"/>
      <c r="Q56" s="14"/>
      <c r="R56" s="15" t="s">
        <v>162</v>
      </c>
      <c r="S56" s="15"/>
    </row>
    <row r="57" spans="1:19" s="2" customFormat="1" ht="29.25" customHeight="1">
      <c r="A57" s="49"/>
      <c r="B57" s="60"/>
      <c r="C57" s="29" t="s">
        <v>168</v>
      </c>
      <c r="D57" s="30" t="s">
        <v>164</v>
      </c>
      <c r="E57" s="13" t="s">
        <v>105</v>
      </c>
      <c r="F57" s="31" t="s">
        <v>161</v>
      </c>
      <c r="G57" s="14">
        <f t="shared" si="7"/>
        <v>50</v>
      </c>
      <c r="H57" s="32">
        <v>50</v>
      </c>
      <c r="I57" s="15"/>
      <c r="J57" s="15"/>
      <c r="K57" s="32"/>
      <c r="L57" s="15">
        <f t="shared" si="8"/>
        <v>50</v>
      </c>
      <c r="M57" s="14"/>
      <c r="N57" s="14"/>
      <c r="O57" s="14"/>
      <c r="P57" s="14"/>
      <c r="Q57" s="14"/>
      <c r="R57" s="15" t="s">
        <v>162</v>
      </c>
      <c r="S57" s="15"/>
    </row>
    <row r="58" spans="1:19" s="2" customFormat="1" ht="29.25" customHeight="1">
      <c r="A58" s="49"/>
      <c r="B58" s="60"/>
      <c r="C58" s="29" t="s">
        <v>169</v>
      </c>
      <c r="D58" s="30" t="s">
        <v>164</v>
      </c>
      <c r="E58" s="13" t="s">
        <v>105</v>
      </c>
      <c r="F58" s="31" t="s">
        <v>161</v>
      </c>
      <c r="G58" s="14">
        <f t="shared" si="7"/>
        <v>50</v>
      </c>
      <c r="H58" s="32">
        <v>50</v>
      </c>
      <c r="I58" s="15"/>
      <c r="J58" s="15"/>
      <c r="K58" s="32"/>
      <c r="L58" s="15">
        <f t="shared" si="8"/>
        <v>50</v>
      </c>
      <c r="M58" s="14"/>
      <c r="N58" s="14"/>
      <c r="O58" s="14"/>
      <c r="P58" s="14"/>
      <c r="Q58" s="14"/>
      <c r="R58" s="15" t="s">
        <v>162</v>
      </c>
      <c r="S58" s="15"/>
    </row>
    <row r="59" spans="1:19" s="2" customFormat="1" ht="29.25" customHeight="1">
      <c r="A59" s="49"/>
      <c r="B59" s="60"/>
      <c r="C59" s="29" t="s">
        <v>170</v>
      </c>
      <c r="D59" s="30" t="s">
        <v>160</v>
      </c>
      <c r="E59" s="13" t="s">
        <v>105</v>
      </c>
      <c r="F59" s="31" t="s">
        <v>161</v>
      </c>
      <c r="G59" s="14">
        <f t="shared" si="7"/>
        <v>25</v>
      </c>
      <c r="H59" s="15"/>
      <c r="I59" s="32">
        <v>25</v>
      </c>
      <c r="J59" s="15"/>
      <c r="K59" s="32"/>
      <c r="L59" s="15">
        <f t="shared" si="8"/>
        <v>25</v>
      </c>
      <c r="M59" s="14"/>
      <c r="N59" s="14"/>
      <c r="O59" s="14"/>
      <c r="P59" s="14"/>
      <c r="Q59" s="14"/>
      <c r="R59" s="15" t="s">
        <v>162</v>
      </c>
      <c r="S59" s="15"/>
    </row>
    <row r="60" spans="1:19" s="2" customFormat="1" ht="29.25" customHeight="1">
      <c r="A60" s="49"/>
      <c r="B60" s="60"/>
      <c r="C60" s="29" t="s">
        <v>171</v>
      </c>
      <c r="D60" s="30" t="s">
        <v>166</v>
      </c>
      <c r="E60" s="13" t="s">
        <v>105</v>
      </c>
      <c r="F60" s="31" t="s">
        <v>161</v>
      </c>
      <c r="G60" s="14">
        <f t="shared" si="7"/>
        <v>30</v>
      </c>
      <c r="H60" s="15"/>
      <c r="I60" s="32">
        <v>30</v>
      </c>
      <c r="J60" s="15"/>
      <c r="K60" s="32"/>
      <c r="L60" s="15">
        <f t="shared" si="8"/>
        <v>30</v>
      </c>
      <c r="M60" s="14"/>
      <c r="N60" s="14"/>
      <c r="O60" s="14"/>
      <c r="P60" s="14"/>
      <c r="Q60" s="14"/>
      <c r="R60" s="15" t="s">
        <v>162</v>
      </c>
      <c r="S60" s="15"/>
    </row>
    <row r="61" spans="1:19" s="2" customFormat="1" ht="29.25" customHeight="1">
      <c r="A61" s="49"/>
      <c r="B61" s="60"/>
      <c r="C61" s="33" t="s">
        <v>172</v>
      </c>
      <c r="D61" s="30" t="s">
        <v>166</v>
      </c>
      <c r="E61" s="13" t="s">
        <v>105</v>
      </c>
      <c r="F61" s="31" t="s">
        <v>161</v>
      </c>
      <c r="G61" s="14">
        <f t="shared" si="7"/>
        <v>40</v>
      </c>
      <c r="H61" s="15"/>
      <c r="I61" s="32">
        <v>40</v>
      </c>
      <c r="J61" s="15"/>
      <c r="K61" s="32"/>
      <c r="L61" s="15">
        <f t="shared" si="8"/>
        <v>40</v>
      </c>
      <c r="M61" s="14"/>
      <c r="N61" s="14"/>
      <c r="O61" s="14"/>
      <c r="P61" s="14"/>
      <c r="Q61" s="14"/>
      <c r="R61" s="15" t="s">
        <v>162</v>
      </c>
      <c r="S61" s="15"/>
    </row>
    <row r="62" spans="1:19" s="2" customFormat="1" ht="29.25" customHeight="1">
      <c r="A62" s="49"/>
      <c r="B62" s="60"/>
      <c r="C62" s="29" t="s">
        <v>173</v>
      </c>
      <c r="D62" s="30" t="s">
        <v>160</v>
      </c>
      <c r="E62" s="13" t="s">
        <v>105</v>
      </c>
      <c r="F62" s="31" t="s">
        <v>161</v>
      </c>
      <c r="G62" s="14">
        <f t="shared" si="7"/>
        <v>30</v>
      </c>
      <c r="H62" s="15"/>
      <c r="I62" s="32">
        <v>30</v>
      </c>
      <c r="J62" s="15"/>
      <c r="K62" s="32"/>
      <c r="L62" s="15">
        <f t="shared" si="8"/>
        <v>30</v>
      </c>
      <c r="M62" s="14"/>
      <c r="N62" s="14"/>
      <c r="O62" s="14"/>
      <c r="P62" s="14"/>
      <c r="Q62" s="14"/>
      <c r="R62" s="15" t="s">
        <v>162</v>
      </c>
      <c r="S62" s="15"/>
    </row>
    <row r="63" spans="1:19" s="2" customFormat="1" ht="29.25" customHeight="1">
      <c r="A63" s="49"/>
      <c r="B63" s="60"/>
      <c r="C63" s="29" t="s">
        <v>174</v>
      </c>
      <c r="D63" s="30" t="s">
        <v>160</v>
      </c>
      <c r="E63" s="13" t="s">
        <v>105</v>
      </c>
      <c r="F63" s="31" t="s">
        <v>161</v>
      </c>
      <c r="G63" s="14">
        <f t="shared" si="7"/>
        <v>25</v>
      </c>
      <c r="H63" s="15"/>
      <c r="I63" s="32">
        <v>25</v>
      </c>
      <c r="J63" s="15"/>
      <c r="K63" s="32"/>
      <c r="L63" s="15">
        <f t="shared" si="8"/>
        <v>25</v>
      </c>
      <c r="M63" s="14"/>
      <c r="N63" s="14"/>
      <c r="O63" s="14"/>
      <c r="P63" s="14"/>
      <c r="Q63" s="14"/>
      <c r="R63" s="15" t="s">
        <v>162</v>
      </c>
      <c r="S63" s="15"/>
    </row>
    <row r="64" spans="1:19" s="2" customFormat="1" ht="29.25" customHeight="1">
      <c r="A64" s="49"/>
      <c r="B64" s="60"/>
      <c r="C64" s="29" t="s">
        <v>175</v>
      </c>
      <c r="D64" s="30" t="s">
        <v>166</v>
      </c>
      <c r="E64" s="13" t="s">
        <v>105</v>
      </c>
      <c r="F64" s="31" t="s">
        <v>161</v>
      </c>
      <c r="G64" s="14">
        <f t="shared" si="7"/>
        <v>40</v>
      </c>
      <c r="H64" s="15"/>
      <c r="I64" s="32">
        <v>40</v>
      </c>
      <c r="J64" s="15"/>
      <c r="K64" s="32"/>
      <c r="L64" s="15">
        <f t="shared" si="8"/>
        <v>40</v>
      </c>
      <c r="M64" s="14"/>
      <c r="N64" s="14"/>
      <c r="O64" s="14"/>
      <c r="P64" s="14"/>
      <c r="Q64" s="14"/>
      <c r="R64" s="15" t="s">
        <v>162</v>
      </c>
      <c r="S64" s="15"/>
    </row>
    <row r="65" spans="1:19" s="2" customFormat="1" ht="29.25" customHeight="1">
      <c r="A65" s="49"/>
      <c r="B65" s="60"/>
      <c r="C65" s="29" t="s">
        <v>176</v>
      </c>
      <c r="D65" s="30" t="s">
        <v>160</v>
      </c>
      <c r="E65" s="13" t="s">
        <v>105</v>
      </c>
      <c r="F65" s="31" t="s">
        <v>161</v>
      </c>
      <c r="G65" s="14">
        <f t="shared" si="7"/>
        <v>30</v>
      </c>
      <c r="H65" s="15"/>
      <c r="I65" s="32">
        <v>30</v>
      </c>
      <c r="J65" s="15"/>
      <c r="K65" s="32"/>
      <c r="L65" s="15">
        <f t="shared" si="8"/>
        <v>30</v>
      </c>
      <c r="M65" s="14"/>
      <c r="N65" s="14"/>
      <c r="O65" s="14"/>
      <c r="P65" s="14"/>
      <c r="Q65" s="14"/>
      <c r="R65" s="15" t="s">
        <v>162</v>
      </c>
      <c r="S65" s="15"/>
    </row>
    <row r="66" spans="1:19" s="2" customFormat="1" ht="29.25" customHeight="1">
      <c r="A66" s="49"/>
      <c r="B66" s="60"/>
      <c r="C66" s="29" t="s">
        <v>118</v>
      </c>
      <c r="D66" s="30" t="s">
        <v>166</v>
      </c>
      <c r="E66" s="13" t="s">
        <v>105</v>
      </c>
      <c r="F66" s="31" t="s">
        <v>161</v>
      </c>
      <c r="G66" s="14">
        <f t="shared" si="7"/>
        <v>40</v>
      </c>
      <c r="H66" s="15"/>
      <c r="I66" s="32">
        <v>40</v>
      </c>
      <c r="J66" s="15"/>
      <c r="K66" s="32"/>
      <c r="L66" s="15">
        <f t="shared" si="8"/>
        <v>40</v>
      </c>
      <c r="M66" s="14"/>
      <c r="N66" s="14"/>
      <c r="O66" s="14"/>
      <c r="P66" s="14"/>
      <c r="Q66" s="14"/>
      <c r="R66" s="15" t="s">
        <v>162</v>
      </c>
      <c r="S66" s="15"/>
    </row>
    <row r="67" spans="1:19" s="2" customFormat="1" ht="29.25" customHeight="1">
      <c r="A67" s="49"/>
      <c r="B67" s="60"/>
      <c r="C67" s="36" t="s">
        <v>177</v>
      </c>
      <c r="D67" s="24" t="s">
        <v>178</v>
      </c>
      <c r="E67" s="13" t="s">
        <v>105</v>
      </c>
      <c r="F67" s="31" t="s">
        <v>161</v>
      </c>
      <c r="G67" s="14">
        <f t="shared" si="7"/>
        <v>350</v>
      </c>
      <c r="H67" s="36">
        <v>350</v>
      </c>
      <c r="I67" s="15"/>
      <c r="J67" s="15"/>
      <c r="K67" s="15"/>
      <c r="L67" s="15">
        <f t="shared" si="8"/>
        <v>350</v>
      </c>
      <c r="M67" s="14"/>
      <c r="N67" s="14"/>
      <c r="O67" s="14"/>
      <c r="P67" s="14"/>
      <c r="Q67" s="14"/>
      <c r="R67" s="15" t="s">
        <v>162</v>
      </c>
      <c r="S67" s="15"/>
    </row>
    <row r="68" spans="1:19" s="2" customFormat="1" ht="29.25" customHeight="1">
      <c r="A68" s="49"/>
      <c r="B68" s="62"/>
      <c r="C68" s="36" t="s">
        <v>18</v>
      </c>
      <c r="D68" s="54" t="s">
        <v>179</v>
      </c>
      <c r="E68" s="55"/>
      <c r="F68" s="31"/>
      <c r="G68" s="14">
        <f t="shared" si="7"/>
        <v>850</v>
      </c>
      <c r="H68" s="36">
        <f>SUM(H53:H67)</f>
        <v>590</v>
      </c>
      <c r="I68" s="36">
        <f>SUM(I53:I67)</f>
        <v>260</v>
      </c>
      <c r="J68" s="36">
        <f>SUM(J53:J67)</f>
        <v>0</v>
      </c>
      <c r="K68" s="36">
        <f>SUM(K53:K67)</f>
        <v>0</v>
      </c>
      <c r="L68" s="36">
        <f>SUM(L53:L67)</f>
        <v>850</v>
      </c>
      <c r="M68" s="14"/>
      <c r="N68" s="14"/>
      <c r="O68" s="14"/>
      <c r="P68" s="14"/>
      <c r="Q68" s="14"/>
      <c r="R68" s="15"/>
      <c r="S68" s="15"/>
    </row>
    <row r="69" spans="1:19" s="2" customFormat="1" ht="29.25" customHeight="1">
      <c r="A69" s="49"/>
      <c r="B69" s="15" t="s">
        <v>180</v>
      </c>
      <c r="C69" s="15" t="s">
        <v>181</v>
      </c>
      <c r="D69" s="15" t="s">
        <v>182</v>
      </c>
      <c r="E69" s="13" t="s">
        <v>105</v>
      </c>
      <c r="F69" s="20" t="s">
        <v>183</v>
      </c>
      <c r="G69" s="14">
        <f t="shared" si="3"/>
        <v>350</v>
      </c>
      <c r="H69" s="14">
        <v>350</v>
      </c>
      <c r="I69" s="14"/>
      <c r="J69" s="14"/>
      <c r="K69" s="14"/>
      <c r="L69" s="15">
        <f t="shared" si="4"/>
        <v>350</v>
      </c>
      <c r="M69" s="14"/>
      <c r="N69" s="14"/>
      <c r="O69" s="14"/>
      <c r="P69" s="14"/>
      <c r="Q69" s="14"/>
      <c r="R69" s="15" t="s">
        <v>181</v>
      </c>
      <c r="S69" s="15"/>
    </row>
    <row r="70" spans="1:19" s="2" customFormat="1" ht="29.25" customHeight="1">
      <c r="A70" s="49"/>
      <c r="B70" s="61" t="s">
        <v>184</v>
      </c>
      <c r="C70" s="15" t="s">
        <v>185</v>
      </c>
      <c r="D70" s="15" t="s">
        <v>186</v>
      </c>
      <c r="E70" s="13" t="s">
        <v>26</v>
      </c>
      <c r="F70" s="20" t="s">
        <v>187</v>
      </c>
      <c r="G70" s="14">
        <f t="shared" si="3"/>
        <v>29</v>
      </c>
      <c r="H70" s="14">
        <v>29</v>
      </c>
      <c r="I70" s="14"/>
      <c r="J70" s="14"/>
      <c r="K70" s="14"/>
      <c r="L70" s="15">
        <f t="shared" si="4"/>
        <v>29</v>
      </c>
      <c r="M70" s="14"/>
      <c r="N70" s="14"/>
      <c r="O70" s="14"/>
      <c r="P70" s="14"/>
      <c r="Q70" s="14"/>
      <c r="R70" s="15" t="s">
        <v>162</v>
      </c>
      <c r="S70" s="15"/>
    </row>
    <row r="71" spans="1:19" s="2" customFormat="1" ht="29.25" customHeight="1">
      <c r="A71" s="49"/>
      <c r="B71" s="61"/>
      <c r="C71" s="15" t="s">
        <v>165</v>
      </c>
      <c r="D71" s="15" t="s">
        <v>186</v>
      </c>
      <c r="E71" s="13" t="s">
        <v>26</v>
      </c>
      <c r="F71" s="20" t="s">
        <v>188</v>
      </c>
      <c r="G71" s="14">
        <f t="shared" si="3"/>
        <v>29</v>
      </c>
      <c r="H71" s="14">
        <v>29</v>
      </c>
      <c r="I71" s="14"/>
      <c r="J71" s="14"/>
      <c r="K71" s="14"/>
      <c r="L71" s="15">
        <f t="shared" si="4"/>
        <v>29</v>
      </c>
      <c r="M71" s="14"/>
      <c r="N71" s="14"/>
      <c r="O71" s="14"/>
      <c r="P71" s="14"/>
      <c r="Q71" s="14"/>
      <c r="R71" s="15" t="s">
        <v>162</v>
      </c>
      <c r="S71" s="15"/>
    </row>
    <row r="72" spans="1:19" s="2" customFormat="1" ht="29.25" customHeight="1">
      <c r="A72" s="49"/>
      <c r="B72" s="61"/>
      <c r="C72" s="15" t="s">
        <v>189</v>
      </c>
      <c r="D72" s="15" t="s">
        <v>186</v>
      </c>
      <c r="E72" s="13" t="s">
        <v>26</v>
      </c>
      <c r="F72" s="20" t="s">
        <v>190</v>
      </c>
      <c r="G72" s="14">
        <f t="shared" si="3"/>
        <v>29</v>
      </c>
      <c r="H72" s="14">
        <v>29</v>
      </c>
      <c r="I72" s="14"/>
      <c r="J72" s="14"/>
      <c r="K72" s="14"/>
      <c r="L72" s="15">
        <f t="shared" si="4"/>
        <v>29</v>
      </c>
      <c r="M72" s="14"/>
      <c r="N72" s="14"/>
      <c r="O72" s="14"/>
      <c r="P72" s="14"/>
      <c r="Q72" s="14"/>
      <c r="R72" s="15" t="s">
        <v>162</v>
      </c>
      <c r="S72" s="15"/>
    </row>
    <row r="73" spans="1:19" s="2" customFormat="1" ht="29.25" customHeight="1">
      <c r="A73" s="49"/>
      <c r="B73" s="61"/>
      <c r="C73" s="15" t="s">
        <v>191</v>
      </c>
      <c r="D73" s="15" t="s">
        <v>186</v>
      </c>
      <c r="E73" s="13" t="s">
        <v>26</v>
      </c>
      <c r="F73" s="20" t="s">
        <v>192</v>
      </c>
      <c r="G73" s="14">
        <f t="shared" si="3"/>
        <v>29</v>
      </c>
      <c r="H73" s="14">
        <v>29</v>
      </c>
      <c r="I73" s="14"/>
      <c r="J73" s="14"/>
      <c r="K73" s="14"/>
      <c r="L73" s="15">
        <f t="shared" si="4"/>
        <v>29</v>
      </c>
      <c r="M73" s="14"/>
      <c r="N73" s="14"/>
      <c r="O73" s="14"/>
      <c r="P73" s="14"/>
      <c r="Q73" s="14"/>
      <c r="R73" s="15" t="s">
        <v>162</v>
      </c>
      <c r="S73" s="15"/>
    </row>
    <row r="74" spans="1:19" s="2" customFormat="1" ht="29.25" customHeight="1">
      <c r="A74" s="49"/>
      <c r="B74" s="61"/>
      <c r="C74" s="15" t="s">
        <v>193</v>
      </c>
      <c r="D74" s="15" t="s">
        <v>186</v>
      </c>
      <c r="E74" s="13" t="s">
        <v>26</v>
      </c>
      <c r="F74" s="20" t="s">
        <v>187</v>
      </c>
      <c r="G74" s="14">
        <f t="shared" si="3"/>
        <v>29</v>
      </c>
      <c r="H74" s="14">
        <v>29</v>
      </c>
      <c r="I74" s="14"/>
      <c r="J74" s="14"/>
      <c r="K74" s="14"/>
      <c r="L74" s="15">
        <f t="shared" si="4"/>
        <v>29</v>
      </c>
      <c r="M74" s="14"/>
      <c r="N74" s="14"/>
      <c r="O74" s="14"/>
      <c r="P74" s="14"/>
      <c r="Q74" s="14"/>
      <c r="R74" s="15" t="s">
        <v>162</v>
      </c>
      <c r="S74" s="15"/>
    </row>
    <row r="75" spans="1:19" s="2" customFormat="1" ht="29.25" customHeight="1">
      <c r="A75" s="49"/>
      <c r="B75" s="61"/>
      <c r="C75" s="15" t="s">
        <v>103</v>
      </c>
      <c r="D75" s="15" t="s">
        <v>186</v>
      </c>
      <c r="E75" s="13" t="s">
        <v>26</v>
      </c>
      <c r="F75" s="20" t="s">
        <v>194</v>
      </c>
      <c r="G75" s="14">
        <f t="shared" si="3"/>
        <v>29</v>
      </c>
      <c r="H75" s="14">
        <v>29</v>
      </c>
      <c r="I75" s="14"/>
      <c r="J75" s="14"/>
      <c r="K75" s="14"/>
      <c r="L75" s="15">
        <f t="shared" si="4"/>
        <v>29</v>
      </c>
      <c r="M75" s="14"/>
      <c r="N75" s="14"/>
      <c r="O75" s="14"/>
      <c r="P75" s="14"/>
      <c r="Q75" s="14"/>
      <c r="R75" s="15" t="s">
        <v>162</v>
      </c>
      <c r="S75" s="15"/>
    </row>
    <row r="76" spans="1:19" s="2" customFormat="1" ht="29.25" customHeight="1">
      <c r="A76" s="49"/>
      <c r="B76" s="61"/>
      <c r="C76" s="15" t="s">
        <v>107</v>
      </c>
      <c r="D76" s="15" t="s">
        <v>186</v>
      </c>
      <c r="E76" s="13" t="s">
        <v>26</v>
      </c>
      <c r="F76" s="20" t="s">
        <v>195</v>
      </c>
      <c r="G76" s="14">
        <f t="shared" si="3"/>
        <v>29</v>
      </c>
      <c r="H76" s="14">
        <v>29</v>
      </c>
      <c r="I76" s="14"/>
      <c r="J76" s="14"/>
      <c r="K76" s="14"/>
      <c r="L76" s="15">
        <f t="shared" si="4"/>
        <v>29</v>
      </c>
      <c r="M76" s="14"/>
      <c r="N76" s="14"/>
      <c r="O76" s="14"/>
      <c r="P76" s="14"/>
      <c r="Q76" s="14"/>
      <c r="R76" s="15" t="s">
        <v>162</v>
      </c>
      <c r="S76" s="15"/>
    </row>
    <row r="77" spans="1:19" s="2" customFormat="1" ht="29.25" customHeight="1">
      <c r="A77" s="49"/>
      <c r="B77" s="61"/>
      <c r="C77" s="15" t="s">
        <v>196</v>
      </c>
      <c r="D77" s="15" t="s">
        <v>186</v>
      </c>
      <c r="E77" s="13" t="s">
        <v>26</v>
      </c>
      <c r="F77" s="20" t="s">
        <v>192</v>
      </c>
      <c r="G77" s="14">
        <f t="shared" si="3"/>
        <v>29</v>
      </c>
      <c r="H77" s="14">
        <v>29</v>
      </c>
      <c r="I77" s="14"/>
      <c r="J77" s="14"/>
      <c r="K77" s="14"/>
      <c r="L77" s="15">
        <f t="shared" si="4"/>
        <v>29</v>
      </c>
      <c r="M77" s="14"/>
      <c r="N77" s="14"/>
      <c r="O77" s="14"/>
      <c r="P77" s="14"/>
      <c r="Q77" s="14"/>
      <c r="R77" s="15" t="s">
        <v>162</v>
      </c>
      <c r="S77" s="15"/>
    </row>
    <row r="78" spans="1:19" s="2" customFormat="1" ht="29.25" customHeight="1">
      <c r="A78" s="49"/>
      <c r="B78" s="61"/>
      <c r="C78" s="15" t="s">
        <v>197</v>
      </c>
      <c r="D78" s="15" t="s">
        <v>186</v>
      </c>
      <c r="E78" s="13" t="s">
        <v>26</v>
      </c>
      <c r="F78" s="20" t="s">
        <v>198</v>
      </c>
      <c r="G78" s="14">
        <f t="shared" si="3"/>
        <v>29</v>
      </c>
      <c r="H78" s="14">
        <v>29</v>
      </c>
      <c r="I78" s="14"/>
      <c r="J78" s="14"/>
      <c r="K78" s="14"/>
      <c r="L78" s="15">
        <f t="shared" si="4"/>
        <v>29</v>
      </c>
      <c r="M78" s="14"/>
      <c r="N78" s="14"/>
      <c r="O78" s="14"/>
      <c r="P78" s="14"/>
      <c r="Q78" s="14"/>
      <c r="R78" s="15" t="s">
        <v>162</v>
      </c>
      <c r="S78" s="15"/>
    </row>
    <row r="79" spans="1:19" s="2" customFormat="1" ht="29.25" customHeight="1">
      <c r="A79" s="49"/>
      <c r="B79" s="61"/>
      <c r="C79" s="15" t="s">
        <v>176</v>
      </c>
      <c r="D79" s="15" t="s">
        <v>186</v>
      </c>
      <c r="E79" s="13" t="s">
        <v>26</v>
      </c>
      <c r="F79" s="20" t="s">
        <v>194</v>
      </c>
      <c r="G79" s="14">
        <f t="shared" si="3"/>
        <v>29</v>
      </c>
      <c r="H79" s="14">
        <v>29</v>
      </c>
      <c r="I79" s="14"/>
      <c r="J79" s="14"/>
      <c r="K79" s="14"/>
      <c r="L79" s="15">
        <f t="shared" si="4"/>
        <v>29</v>
      </c>
      <c r="M79" s="14"/>
      <c r="N79" s="14"/>
      <c r="O79" s="14"/>
      <c r="P79" s="14"/>
      <c r="Q79" s="14"/>
      <c r="R79" s="15" t="s">
        <v>162</v>
      </c>
      <c r="S79" s="15"/>
    </row>
    <row r="80" spans="1:19" s="2" customFormat="1" ht="29.25" customHeight="1">
      <c r="A80" s="49"/>
      <c r="B80" s="61"/>
      <c r="C80" s="15" t="s">
        <v>199</v>
      </c>
      <c r="D80" s="15" t="s">
        <v>200</v>
      </c>
      <c r="E80" s="13" t="s">
        <v>26</v>
      </c>
      <c r="F80" s="20" t="s">
        <v>154</v>
      </c>
      <c r="G80" s="14">
        <f t="shared" si="3"/>
        <v>38</v>
      </c>
      <c r="H80" s="14">
        <v>38</v>
      </c>
      <c r="I80" s="14"/>
      <c r="J80" s="14"/>
      <c r="K80" s="14"/>
      <c r="L80" s="15">
        <f t="shared" si="4"/>
        <v>38</v>
      </c>
      <c r="M80" s="14"/>
      <c r="N80" s="14"/>
      <c r="O80" s="14"/>
      <c r="P80" s="14"/>
      <c r="Q80" s="14"/>
      <c r="R80" s="15" t="s">
        <v>162</v>
      </c>
      <c r="S80" s="15"/>
    </row>
    <row r="81" spans="1:19" s="2" customFormat="1" ht="29.25" customHeight="1">
      <c r="A81" s="49"/>
      <c r="B81" s="61"/>
      <c r="C81" s="15" t="s">
        <v>201</v>
      </c>
      <c r="D81" s="15" t="s">
        <v>186</v>
      </c>
      <c r="E81" s="13" t="s">
        <v>26</v>
      </c>
      <c r="F81" s="20" t="s">
        <v>195</v>
      </c>
      <c r="G81" s="14">
        <f t="shared" si="3"/>
        <v>29</v>
      </c>
      <c r="H81" s="14">
        <v>29</v>
      </c>
      <c r="I81" s="14"/>
      <c r="J81" s="14"/>
      <c r="K81" s="14"/>
      <c r="L81" s="15">
        <f t="shared" si="4"/>
        <v>29</v>
      </c>
      <c r="M81" s="14"/>
      <c r="N81" s="14"/>
      <c r="O81" s="14"/>
      <c r="P81" s="14"/>
      <c r="Q81" s="14"/>
      <c r="R81" s="15" t="s">
        <v>162</v>
      </c>
      <c r="S81" s="15"/>
    </row>
    <row r="82" spans="1:19" s="2" customFormat="1" ht="29.25" customHeight="1">
      <c r="A82" s="49"/>
      <c r="B82" s="61"/>
      <c r="C82" s="15" t="s">
        <v>202</v>
      </c>
      <c r="D82" s="15" t="s">
        <v>186</v>
      </c>
      <c r="E82" s="13" t="s">
        <v>26</v>
      </c>
      <c r="F82" s="20" t="s">
        <v>187</v>
      </c>
      <c r="G82" s="14">
        <f t="shared" si="3"/>
        <v>29</v>
      </c>
      <c r="H82" s="14">
        <v>29</v>
      </c>
      <c r="I82" s="14"/>
      <c r="J82" s="14"/>
      <c r="K82" s="14"/>
      <c r="L82" s="15">
        <f t="shared" si="4"/>
        <v>29</v>
      </c>
      <c r="M82" s="14"/>
      <c r="N82" s="14"/>
      <c r="O82" s="14"/>
      <c r="P82" s="14"/>
      <c r="Q82" s="14"/>
      <c r="R82" s="15" t="s">
        <v>162</v>
      </c>
      <c r="S82" s="15"/>
    </row>
    <row r="83" spans="1:19" s="2" customFormat="1" ht="29.25" customHeight="1">
      <c r="A83" s="49"/>
      <c r="B83" s="61"/>
      <c r="C83" s="15" t="s">
        <v>203</v>
      </c>
      <c r="D83" s="15" t="s">
        <v>186</v>
      </c>
      <c r="E83" s="13" t="s">
        <v>26</v>
      </c>
      <c r="F83" s="20" t="s">
        <v>190</v>
      </c>
      <c r="G83" s="14">
        <f t="shared" si="3"/>
        <v>29</v>
      </c>
      <c r="H83" s="14">
        <v>29</v>
      </c>
      <c r="I83" s="14"/>
      <c r="J83" s="14"/>
      <c r="K83" s="14"/>
      <c r="L83" s="15">
        <f t="shared" si="4"/>
        <v>29</v>
      </c>
      <c r="M83" s="14"/>
      <c r="N83" s="14"/>
      <c r="O83" s="14"/>
      <c r="P83" s="14"/>
      <c r="Q83" s="14"/>
      <c r="R83" s="15" t="s">
        <v>162</v>
      </c>
      <c r="S83" s="15"/>
    </row>
    <row r="84" spans="1:19" s="2" customFormat="1" ht="29.25" customHeight="1">
      <c r="A84" s="49"/>
      <c r="B84" s="61"/>
      <c r="C84" s="15" t="s">
        <v>204</v>
      </c>
      <c r="D84" s="15" t="s">
        <v>205</v>
      </c>
      <c r="E84" s="13" t="s">
        <v>26</v>
      </c>
      <c r="F84" s="20" t="s">
        <v>206</v>
      </c>
      <c r="G84" s="14">
        <f t="shared" si="3"/>
        <v>34</v>
      </c>
      <c r="H84" s="14">
        <v>34</v>
      </c>
      <c r="I84" s="14"/>
      <c r="J84" s="14"/>
      <c r="K84" s="14"/>
      <c r="L84" s="15">
        <f t="shared" si="4"/>
        <v>34</v>
      </c>
      <c r="M84" s="14"/>
      <c r="N84" s="14"/>
      <c r="O84" s="14"/>
      <c r="P84" s="14"/>
      <c r="Q84" s="14"/>
      <c r="R84" s="15" t="s">
        <v>162</v>
      </c>
      <c r="S84" s="15"/>
    </row>
    <row r="85" spans="1:19" s="2" customFormat="1" ht="29.25" customHeight="1">
      <c r="A85" s="49"/>
      <c r="B85" s="61"/>
      <c r="C85" s="15" t="s">
        <v>207</v>
      </c>
      <c r="D85" s="15" t="s">
        <v>205</v>
      </c>
      <c r="E85" s="13" t="s">
        <v>26</v>
      </c>
      <c r="F85" s="20" t="s">
        <v>208</v>
      </c>
      <c r="G85" s="14">
        <f t="shared" si="3"/>
        <v>34</v>
      </c>
      <c r="H85" s="14">
        <v>34</v>
      </c>
      <c r="I85" s="14"/>
      <c r="J85" s="14"/>
      <c r="K85" s="14"/>
      <c r="L85" s="15">
        <f t="shared" si="4"/>
        <v>34</v>
      </c>
      <c r="M85" s="14"/>
      <c r="N85" s="14"/>
      <c r="O85" s="14"/>
      <c r="P85" s="14"/>
      <c r="Q85" s="14"/>
      <c r="R85" s="15" t="s">
        <v>162</v>
      </c>
      <c r="S85" s="15"/>
    </row>
    <row r="86" spans="1:19" s="2" customFormat="1" ht="29.25" customHeight="1">
      <c r="A86" s="49"/>
      <c r="B86" s="61"/>
      <c r="C86" s="15" t="s">
        <v>209</v>
      </c>
      <c r="D86" s="15" t="s">
        <v>205</v>
      </c>
      <c r="E86" s="13" t="s">
        <v>26</v>
      </c>
      <c r="F86" s="20" t="s">
        <v>210</v>
      </c>
      <c r="G86" s="14">
        <f t="shared" si="3"/>
        <v>34</v>
      </c>
      <c r="H86" s="14">
        <v>34</v>
      </c>
      <c r="I86" s="14"/>
      <c r="J86" s="14"/>
      <c r="K86" s="14"/>
      <c r="L86" s="15">
        <f t="shared" si="4"/>
        <v>34</v>
      </c>
      <c r="M86" s="14"/>
      <c r="N86" s="14"/>
      <c r="O86" s="14"/>
      <c r="P86" s="14"/>
      <c r="Q86" s="14"/>
      <c r="R86" s="15" t="s">
        <v>162</v>
      </c>
      <c r="S86" s="15"/>
    </row>
    <row r="87" spans="1:19" s="2" customFormat="1" ht="29.25" customHeight="1">
      <c r="A87" s="49"/>
      <c r="B87" s="61"/>
      <c r="C87" s="15" t="s">
        <v>211</v>
      </c>
      <c r="D87" s="15" t="s">
        <v>186</v>
      </c>
      <c r="E87" s="13" t="s">
        <v>26</v>
      </c>
      <c r="F87" s="20" t="s">
        <v>212</v>
      </c>
      <c r="G87" s="14">
        <f t="shared" si="3"/>
        <v>29</v>
      </c>
      <c r="H87" s="14">
        <v>29</v>
      </c>
      <c r="I87" s="14"/>
      <c r="J87" s="14"/>
      <c r="K87" s="14"/>
      <c r="L87" s="15">
        <f t="shared" si="4"/>
        <v>29</v>
      </c>
      <c r="M87" s="14"/>
      <c r="N87" s="14"/>
      <c r="O87" s="14"/>
      <c r="P87" s="14"/>
      <c r="Q87" s="14"/>
      <c r="R87" s="15" t="s">
        <v>162</v>
      </c>
      <c r="S87" s="15"/>
    </row>
    <row r="88" spans="1:19" s="2" customFormat="1" ht="29.25" customHeight="1">
      <c r="A88" s="49"/>
      <c r="B88" s="61"/>
      <c r="C88" s="15" t="s">
        <v>110</v>
      </c>
      <c r="D88" s="15" t="s">
        <v>186</v>
      </c>
      <c r="E88" s="13" t="s">
        <v>26</v>
      </c>
      <c r="F88" s="20" t="s">
        <v>187</v>
      </c>
      <c r="G88" s="14">
        <f t="shared" si="3"/>
        <v>29</v>
      </c>
      <c r="H88" s="14">
        <v>29</v>
      </c>
      <c r="I88" s="14"/>
      <c r="J88" s="14"/>
      <c r="K88" s="14"/>
      <c r="L88" s="15">
        <f t="shared" si="4"/>
        <v>29</v>
      </c>
      <c r="M88" s="14"/>
      <c r="N88" s="14"/>
      <c r="O88" s="14"/>
      <c r="P88" s="14"/>
      <c r="Q88" s="14"/>
      <c r="R88" s="15" t="s">
        <v>162</v>
      </c>
      <c r="S88" s="15"/>
    </row>
    <row r="89" spans="1:19" s="2" customFormat="1" ht="29.25" customHeight="1">
      <c r="A89" s="49"/>
      <c r="B89" s="61"/>
      <c r="C89" s="15" t="s">
        <v>213</v>
      </c>
      <c r="D89" s="15" t="s">
        <v>186</v>
      </c>
      <c r="E89" s="13" t="s">
        <v>26</v>
      </c>
      <c r="F89" s="20" t="s">
        <v>214</v>
      </c>
      <c r="G89" s="14">
        <f t="shared" si="3"/>
        <v>29</v>
      </c>
      <c r="H89" s="14">
        <v>29</v>
      </c>
      <c r="I89" s="14"/>
      <c r="J89" s="14"/>
      <c r="K89" s="14"/>
      <c r="L89" s="15">
        <f t="shared" si="4"/>
        <v>29</v>
      </c>
      <c r="M89" s="14"/>
      <c r="N89" s="14"/>
      <c r="O89" s="14"/>
      <c r="P89" s="14"/>
      <c r="Q89" s="14"/>
      <c r="R89" s="15" t="s">
        <v>162</v>
      </c>
      <c r="S89" s="15"/>
    </row>
    <row r="90" spans="1:19" s="2" customFormat="1" ht="29.25" customHeight="1">
      <c r="A90" s="49"/>
      <c r="B90" s="61"/>
      <c r="C90" s="15" t="s">
        <v>215</v>
      </c>
      <c r="D90" s="15" t="s">
        <v>186</v>
      </c>
      <c r="E90" s="13" t="s">
        <v>26</v>
      </c>
      <c r="F90" s="20" t="s">
        <v>212</v>
      </c>
      <c r="G90" s="14">
        <f t="shared" si="3"/>
        <v>29</v>
      </c>
      <c r="H90" s="14">
        <v>29</v>
      </c>
      <c r="I90" s="14"/>
      <c r="J90" s="14"/>
      <c r="K90" s="14"/>
      <c r="L90" s="15">
        <f t="shared" si="4"/>
        <v>29</v>
      </c>
      <c r="M90" s="14"/>
      <c r="N90" s="14"/>
      <c r="O90" s="14"/>
      <c r="P90" s="14"/>
      <c r="Q90" s="14"/>
      <c r="R90" s="15" t="s">
        <v>162</v>
      </c>
      <c r="S90" s="15"/>
    </row>
    <row r="91" spans="1:19" s="2" customFormat="1" ht="29.25" customHeight="1">
      <c r="A91" s="49"/>
      <c r="B91" s="61"/>
      <c r="C91" s="15" t="s">
        <v>171</v>
      </c>
      <c r="D91" s="15" t="s">
        <v>200</v>
      </c>
      <c r="E91" s="13" t="s">
        <v>26</v>
      </c>
      <c r="F91" s="20" t="s">
        <v>216</v>
      </c>
      <c r="G91" s="14">
        <f t="shared" si="3"/>
        <v>38</v>
      </c>
      <c r="H91" s="14">
        <v>38</v>
      </c>
      <c r="I91" s="14"/>
      <c r="J91" s="14"/>
      <c r="K91" s="14"/>
      <c r="L91" s="15">
        <f t="shared" si="4"/>
        <v>38</v>
      </c>
      <c r="M91" s="14"/>
      <c r="N91" s="14"/>
      <c r="O91" s="14"/>
      <c r="P91" s="14"/>
      <c r="Q91" s="14"/>
      <c r="R91" s="15" t="s">
        <v>162</v>
      </c>
      <c r="S91" s="15"/>
    </row>
    <row r="92" spans="1:19" s="2" customFormat="1" ht="29.25" customHeight="1">
      <c r="A92" s="49"/>
      <c r="B92" s="61"/>
      <c r="C92" s="15" t="s">
        <v>217</v>
      </c>
      <c r="D92" s="15" t="s">
        <v>186</v>
      </c>
      <c r="E92" s="13" t="s">
        <v>26</v>
      </c>
      <c r="F92" s="20" t="s">
        <v>190</v>
      </c>
      <c r="G92" s="14">
        <f t="shared" si="3"/>
        <v>29</v>
      </c>
      <c r="H92" s="14">
        <v>29</v>
      </c>
      <c r="I92" s="14"/>
      <c r="J92" s="14"/>
      <c r="K92" s="14"/>
      <c r="L92" s="15">
        <f t="shared" si="4"/>
        <v>29</v>
      </c>
      <c r="M92" s="14"/>
      <c r="N92" s="14"/>
      <c r="O92" s="14"/>
      <c r="P92" s="14"/>
      <c r="Q92" s="14"/>
      <c r="R92" s="15" t="s">
        <v>162</v>
      </c>
      <c r="S92" s="15"/>
    </row>
    <row r="93" spans="1:19" s="2" customFormat="1" ht="29.25" customHeight="1">
      <c r="A93" s="49"/>
      <c r="B93" s="61"/>
      <c r="C93" s="15" t="s">
        <v>218</v>
      </c>
      <c r="D93" s="15" t="s">
        <v>205</v>
      </c>
      <c r="E93" s="13" t="s">
        <v>26</v>
      </c>
      <c r="F93" s="20" t="s">
        <v>219</v>
      </c>
      <c r="G93" s="14">
        <f t="shared" si="3"/>
        <v>34</v>
      </c>
      <c r="H93" s="14">
        <v>34</v>
      </c>
      <c r="I93" s="14"/>
      <c r="J93" s="14"/>
      <c r="K93" s="14"/>
      <c r="L93" s="15">
        <f t="shared" si="4"/>
        <v>34</v>
      </c>
      <c r="M93" s="14"/>
      <c r="N93" s="14"/>
      <c r="O93" s="14"/>
      <c r="P93" s="14"/>
      <c r="Q93" s="14"/>
      <c r="R93" s="15" t="s">
        <v>162</v>
      </c>
      <c r="S93" s="15"/>
    </row>
    <row r="94" spans="1:19" s="2" customFormat="1" ht="29.25" customHeight="1">
      <c r="A94" s="49"/>
      <c r="B94" s="61"/>
      <c r="C94" s="15" t="s">
        <v>220</v>
      </c>
      <c r="D94" s="15" t="s">
        <v>186</v>
      </c>
      <c r="E94" s="13" t="s">
        <v>26</v>
      </c>
      <c r="F94" s="20" t="s">
        <v>214</v>
      </c>
      <c r="G94" s="14">
        <f t="shared" si="3"/>
        <v>29</v>
      </c>
      <c r="H94" s="14">
        <v>29</v>
      </c>
      <c r="I94" s="14"/>
      <c r="J94" s="14"/>
      <c r="K94" s="14"/>
      <c r="L94" s="15">
        <f t="shared" si="4"/>
        <v>29</v>
      </c>
      <c r="M94" s="14"/>
      <c r="N94" s="14"/>
      <c r="O94" s="14"/>
      <c r="P94" s="14"/>
      <c r="Q94" s="14"/>
      <c r="R94" s="15" t="s">
        <v>162</v>
      </c>
      <c r="S94" s="15"/>
    </row>
    <row r="95" spans="1:19" s="2" customFormat="1" ht="29.25" customHeight="1">
      <c r="A95" s="49"/>
      <c r="B95" s="61"/>
      <c r="C95" s="15" t="s">
        <v>172</v>
      </c>
      <c r="D95" s="15" t="s">
        <v>186</v>
      </c>
      <c r="E95" s="13" t="s">
        <v>26</v>
      </c>
      <c r="F95" s="20" t="s">
        <v>221</v>
      </c>
      <c r="G95" s="14">
        <f t="shared" si="3"/>
        <v>29</v>
      </c>
      <c r="H95" s="14">
        <v>29</v>
      </c>
      <c r="I95" s="14"/>
      <c r="J95" s="14"/>
      <c r="K95" s="14"/>
      <c r="L95" s="15">
        <f t="shared" si="4"/>
        <v>29</v>
      </c>
      <c r="M95" s="14"/>
      <c r="N95" s="14"/>
      <c r="O95" s="14"/>
      <c r="P95" s="14"/>
      <c r="Q95" s="14"/>
      <c r="R95" s="15" t="s">
        <v>162</v>
      </c>
      <c r="S95" s="15"/>
    </row>
    <row r="96" spans="1:19" s="2" customFormat="1" ht="29.25" customHeight="1">
      <c r="A96" s="49"/>
      <c r="B96" s="61"/>
      <c r="C96" s="15" t="s">
        <v>222</v>
      </c>
      <c r="D96" s="15" t="s">
        <v>186</v>
      </c>
      <c r="E96" s="13" t="s">
        <v>26</v>
      </c>
      <c r="F96" s="20" t="s">
        <v>112</v>
      </c>
      <c r="G96" s="14">
        <f t="shared" si="3"/>
        <v>29</v>
      </c>
      <c r="H96" s="14">
        <v>29</v>
      </c>
      <c r="I96" s="14"/>
      <c r="J96" s="14"/>
      <c r="K96" s="14"/>
      <c r="L96" s="15">
        <f t="shared" si="4"/>
        <v>29</v>
      </c>
      <c r="M96" s="14"/>
      <c r="N96" s="14"/>
      <c r="O96" s="14"/>
      <c r="P96" s="14"/>
      <c r="Q96" s="14"/>
      <c r="R96" s="15" t="s">
        <v>162</v>
      </c>
      <c r="S96" s="15"/>
    </row>
    <row r="97" spans="1:19" s="2" customFormat="1" ht="29.25" customHeight="1">
      <c r="A97" s="49"/>
      <c r="B97" s="61"/>
      <c r="C97" s="15" t="s">
        <v>223</v>
      </c>
      <c r="D97" s="15" t="s">
        <v>186</v>
      </c>
      <c r="E97" s="13" t="s">
        <v>26</v>
      </c>
      <c r="F97" s="20" t="s">
        <v>187</v>
      </c>
      <c r="G97" s="14">
        <f t="shared" si="3"/>
        <v>29</v>
      </c>
      <c r="H97" s="14">
        <v>29</v>
      </c>
      <c r="I97" s="14"/>
      <c r="J97" s="14"/>
      <c r="K97" s="14"/>
      <c r="L97" s="15">
        <f t="shared" si="4"/>
        <v>29</v>
      </c>
      <c r="M97" s="14"/>
      <c r="N97" s="14"/>
      <c r="O97" s="14"/>
      <c r="P97" s="14"/>
      <c r="Q97" s="14"/>
      <c r="R97" s="15" t="s">
        <v>162</v>
      </c>
      <c r="S97" s="15"/>
    </row>
    <row r="98" spans="1:19" s="2" customFormat="1" ht="29.25" customHeight="1">
      <c r="A98" s="49"/>
      <c r="B98" s="61"/>
      <c r="C98" s="15" t="s">
        <v>224</v>
      </c>
      <c r="D98" s="15" t="s">
        <v>186</v>
      </c>
      <c r="E98" s="13" t="s">
        <v>26</v>
      </c>
      <c r="F98" s="20" t="s">
        <v>221</v>
      </c>
      <c r="G98" s="14">
        <f t="shared" si="3"/>
        <v>29</v>
      </c>
      <c r="H98" s="14">
        <v>29</v>
      </c>
      <c r="I98" s="14"/>
      <c r="J98" s="14"/>
      <c r="K98" s="14"/>
      <c r="L98" s="15">
        <f t="shared" si="4"/>
        <v>29</v>
      </c>
      <c r="M98" s="14"/>
      <c r="N98" s="14"/>
      <c r="O98" s="14"/>
      <c r="P98" s="14"/>
      <c r="Q98" s="14"/>
      <c r="R98" s="15" t="s">
        <v>162</v>
      </c>
      <c r="S98" s="15"/>
    </row>
    <row r="99" spans="1:19" s="2" customFormat="1" ht="29.25" customHeight="1">
      <c r="A99" s="49"/>
      <c r="B99" s="61"/>
      <c r="C99" s="15" t="s">
        <v>149</v>
      </c>
      <c r="D99" s="15" t="s">
        <v>186</v>
      </c>
      <c r="E99" s="13" t="s">
        <v>26</v>
      </c>
      <c r="F99" s="20" t="s">
        <v>112</v>
      </c>
      <c r="G99" s="14">
        <f t="shared" si="3"/>
        <v>29</v>
      </c>
      <c r="H99" s="14">
        <v>29</v>
      </c>
      <c r="I99" s="14"/>
      <c r="J99" s="14"/>
      <c r="K99" s="14"/>
      <c r="L99" s="15">
        <f t="shared" si="4"/>
        <v>29</v>
      </c>
      <c r="M99" s="14"/>
      <c r="N99" s="14"/>
      <c r="O99" s="14"/>
      <c r="P99" s="14"/>
      <c r="Q99" s="14"/>
      <c r="R99" s="15" t="s">
        <v>162</v>
      </c>
      <c r="S99" s="15"/>
    </row>
    <row r="100" spans="1:19" s="2" customFormat="1" ht="29.25" customHeight="1">
      <c r="A100" s="49"/>
      <c r="B100" s="61"/>
      <c r="C100" s="15" t="s">
        <v>168</v>
      </c>
      <c r="D100" s="15" t="s">
        <v>186</v>
      </c>
      <c r="E100" s="13" t="s">
        <v>26</v>
      </c>
      <c r="F100" s="20" t="s">
        <v>225</v>
      </c>
      <c r="G100" s="14">
        <f t="shared" si="3"/>
        <v>29</v>
      </c>
      <c r="H100" s="14">
        <v>29</v>
      </c>
      <c r="I100" s="14"/>
      <c r="J100" s="14"/>
      <c r="K100" s="14"/>
      <c r="L100" s="15">
        <f t="shared" si="4"/>
        <v>29</v>
      </c>
      <c r="M100" s="14"/>
      <c r="N100" s="14"/>
      <c r="O100" s="14"/>
      <c r="P100" s="14"/>
      <c r="Q100" s="14"/>
      <c r="R100" s="15" t="s">
        <v>162</v>
      </c>
      <c r="S100" s="15"/>
    </row>
    <row r="101" spans="1:19" s="2" customFormat="1" ht="29.25" customHeight="1">
      <c r="A101" s="49"/>
      <c r="B101" s="61"/>
      <c r="C101" s="15" t="s">
        <v>226</v>
      </c>
      <c r="D101" s="15" t="s">
        <v>186</v>
      </c>
      <c r="E101" s="13" t="s">
        <v>26</v>
      </c>
      <c r="F101" s="20" t="s">
        <v>194</v>
      </c>
      <c r="G101" s="14">
        <f t="shared" si="3"/>
        <v>29</v>
      </c>
      <c r="H101" s="14">
        <v>29</v>
      </c>
      <c r="I101" s="14"/>
      <c r="J101" s="14"/>
      <c r="K101" s="14"/>
      <c r="L101" s="15">
        <f t="shared" si="4"/>
        <v>29</v>
      </c>
      <c r="M101" s="14"/>
      <c r="N101" s="14"/>
      <c r="O101" s="14"/>
      <c r="P101" s="14"/>
      <c r="Q101" s="14"/>
      <c r="R101" s="15" t="s">
        <v>162</v>
      </c>
      <c r="S101" s="15"/>
    </row>
    <row r="102" spans="1:19" s="2" customFormat="1" ht="29.25" customHeight="1">
      <c r="A102" s="49"/>
      <c r="B102" s="61"/>
      <c r="C102" s="15" t="s">
        <v>167</v>
      </c>
      <c r="D102" s="15" t="s">
        <v>186</v>
      </c>
      <c r="E102" s="13" t="s">
        <v>26</v>
      </c>
      <c r="F102" s="20" t="s">
        <v>212</v>
      </c>
      <c r="G102" s="14">
        <f t="shared" si="3"/>
        <v>29</v>
      </c>
      <c r="H102" s="14">
        <v>29</v>
      </c>
      <c r="I102" s="14"/>
      <c r="J102" s="14"/>
      <c r="K102" s="14"/>
      <c r="L102" s="15">
        <f t="shared" si="4"/>
        <v>29</v>
      </c>
      <c r="M102" s="14"/>
      <c r="N102" s="14"/>
      <c r="O102" s="14"/>
      <c r="P102" s="14"/>
      <c r="Q102" s="14"/>
      <c r="R102" s="15" t="s">
        <v>162</v>
      </c>
      <c r="S102" s="15"/>
    </row>
    <row r="103" spans="1:19" s="2" customFormat="1" ht="29.25" customHeight="1">
      <c r="A103" s="49"/>
      <c r="B103" s="61"/>
      <c r="C103" s="15" t="s">
        <v>227</v>
      </c>
      <c r="D103" s="15" t="s">
        <v>186</v>
      </c>
      <c r="E103" s="13" t="s">
        <v>26</v>
      </c>
      <c r="F103" s="20" t="s">
        <v>228</v>
      </c>
      <c r="G103" s="14">
        <f t="shared" si="3"/>
        <v>29</v>
      </c>
      <c r="H103" s="14">
        <v>29</v>
      </c>
      <c r="I103" s="14"/>
      <c r="J103" s="14"/>
      <c r="K103" s="14"/>
      <c r="L103" s="15">
        <f t="shared" si="4"/>
        <v>29</v>
      </c>
      <c r="M103" s="14"/>
      <c r="N103" s="14"/>
      <c r="O103" s="14"/>
      <c r="P103" s="14"/>
      <c r="Q103" s="14"/>
      <c r="R103" s="15" t="s">
        <v>162</v>
      </c>
      <c r="S103" s="15"/>
    </row>
    <row r="104" spans="1:19" s="2" customFormat="1" ht="29.25" customHeight="1">
      <c r="A104" s="49"/>
      <c r="B104" s="61"/>
      <c r="C104" s="15" t="s">
        <v>229</v>
      </c>
      <c r="D104" s="15" t="s">
        <v>186</v>
      </c>
      <c r="E104" s="13" t="s">
        <v>26</v>
      </c>
      <c r="F104" s="20" t="s">
        <v>192</v>
      </c>
      <c r="G104" s="14">
        <f t="shared" si="3"/>
        <v>29</v>
      </c>
      <c r="H104" s="14">
        <v>29</v>
      </c>
      <c r="I104" s="14"/>
      <c r="J104" s="14"/>
      <c r="K104" s="14"/>
      <c r="L104" s="15">
        <f t="shared" si="4"/>
        <v>29</v>
      </c>
      <c r="M104" s="14"/>
      <c r="N104" s="14"/>
      <c r="O104" s="14"/>
      <c r="P104" s="14"/>
      <c r="Q104" s="14"/>
      <c r="R104" s="15" t="s">
        <v>162</v>
      </c>
      <c r="S104" s="15"/>
    </row>
    <row r="105" spans="1:19" s="2" customFormat="1" ht="29.25" customHeight="1">
      <c r="A105" s="49"/>
      <c r="B105" s="61"/>
      <c r="C105" s="15" t="s">
        <v>230</v>
      </c>
      <c r="D105" s="15" t="s">
        <v>186</v>
      </c>
      <c r="E105" s="13" t="s">
        <v>26</v>
      </c>
      <c r="F105" s="20" t="s">
        <v>210</v>
      </c>
      <c r="G105" s="14">
        <f t="shared" si="3"/>
        <v>29</v>
      </c>
      <c r="H105" s="14">
        <v>29</v>
      </c>
      <c r="I105" s="14"/>
      <c r="J105" s="14"/>
      <c r="K105" s="14"/>
      <c r="L105" s="15">
        <f t="shared" si="4"/>
        <v>29</v>
      </c>
      <c r="M105" s="14"/>
      <c r="N105" s="14"/>
      <c r="O105" s="14"/>
      <c r="P105" s="14"/>
      <c r="Q105" s="14"/>
      <c r="R105" s="15" t="s">
        <v>162</v>
      </c>
      <c r="S105" s="15"/>
    </row>
    <row r="106" spans="1:19" s="2" customFormat="1" ht="29.25" customHeight="1">
      <c r="A106" s="49"/>
      <c r="B106" s="61"/>
      <c r="C106" s="15" t="s">
        <v>231</v>
      </c>
      <c r="D106" s="15" t="s">
        <v>186</v>
      </c>
      <c r="E106" s="13" t="s">
        <v>26</v>
      </c>
      <c r="F106" s="20" t="s">
        <v>232</v>
      </c>
      <c r="G106" s="14">
        <f t="shared" si="3"/>
        <v>29</v>
      </c>
      <c r="H106" s="14">
        <v>29</v>
      </c>
      <c r="I106" s="14"/>
      <c r="J106" s="14"/>
      <c r="K106" s="14"/>
      <c r="L106" s="15">
        <f t="shared" si="4"/>
        <v>29</v>
      </c>
      <c r="M106" s="14"/>
      <c r="N106" s="14"/>
      <c r="O106" s="14"/>
      <c r="P106" s="14"/>
      <c r="Q106" s="14"/>
      <c r="R106" s="15" t="s">
        <v>162</v>
      </c>
      <c r="S106" s="15"/>
    </row>
    <row r="107" spans="1:19" s="2" customFormat="1" ht="29.25" customHeight="1">
      <c r="A107" s="49"/>
      <c r="B107" s="61"/>
      <c r="C107" s="15" t="s">
        <v>233</v>
      </c>
      <c r="D107" s="15" t="s">
        <v>186</v>
      </c>
      <c r="E107" s="13" t="s">
        <v>26</v>
      </c>
      <c r="F107" s="20" t="s">
        <v>198</v>
      </c>
      <c r="G107" s="14">
        <f t="shared" si="3"/>
        <v>29</v>
      </c>
      <c r="H107" s="14">
        <v>29</v>
      </c>
      <c r="I107" s="14"/>
      <c r="J107" s="14"/>
      <c r="K107" s="14"/>
      <c r="L107" s="15">
        <f t="shared" si="4"/>
        <v>29</v>
      </c>
      <c r="M107" s="14"/>
      <c r="N107" s="14"/>
      <c r="O107" s="14"/>
      <c r="P107" s="14"/>
      <c r="Q107" s="14"/>
      <c r="R107" s="15" t="s">
        <v>162</v>
      </c>
      <c r="S107" s="15"/>
    </row>
    <row r="108" spans="1:19" s="2" customFormat="1" ht="29.25" customHeight="1">
      <c r="A108" s="49"/>
      <c r="B108" s="61"/>
      <c r="C108" s="15" t="s">
        <v>234</v>
      </c>
      <c r="D108" s="15" t="s">
        <v>186</v>
      </c>
      <c r="E108" s="13" t="s">
        <v>26</v>
      </c>
      <c r="F108" s="20" t="s">
        <v>187</v>
      </c>
      <c r="G108" s="14">
        <f t="shared" si="3"/>
        <v>29</v>
      </c>
      <c r="H108" s="14">
        <v>29</v>
      </c>
      <c r="I108" s="14"/>
      <c r="J108" s="14"/>
      <c r="K108" s="14"/>
      <c r="L108" s="15">
        <f t="shared" si="4"/>
        <v>29</v>
      </c>
      <c r="M108" s="14"/>
      <c r="N108" s="14"/>
      <c r="O108" s="14"/>
      <c r="P108" s="14"/>
      <c r="Q108" s="14"/>
      <c r="R108" s="15" t="s">
        <v>162</v>
      </c>
      <c r="S108" s="15"/>
    </row>
    <row r="109" spans="1:19" s="2" customFormat="1" ht="29.25" customHeight="1">
      <c r="A109" s="49"/>
      <c r="B109" s="61"/>
      <c r="C109" s="15" t="s">
        <v>235</v>
      </c>
      <c r="D109" s="15" t="s">
        <v>186</v>
      </c>
      <c r="E109" s="13" t="s">
        <v>26</v>
      </c>
      <c r="F109" s="20" t="s">
        <v>190</v>
      </c>
      <c r="G109" s="14">
        <f t="shared" si="3"/>
        <v>29</v>
      </c>
      <c r="H109" s="14">
        <v>29</v>
      </c>
      <c r="I109" s="14"/>
      <c r="J109" s="14"/>
      <c r="K109" s="14"/>
      <c r="L109" s="15">
        <f t="shared" si="4"/>
        <v>29</v>
      </c>
      <c r="M109" s="14"/>
      <c r="N109" s="14"/>
      <c r="O109" s="14"/>
      <c r="P109" s="14"/>
      <c r="Q109" s="14"/>
      <c r="R109" s="15" t="s">
        <v>162</v>
      </c>
      <c r="S109" s="15"/>
    </row>
    <row r="110" spans="1:19" s="2" customFormat="1" ht="29.25" customHeight="1">
      <c r="A110" s="49"/>
      <c r="B110" s="61"/>
      <c r="C110" s="15" t="s">
        <v>113</v>
      </c>
      <c r="D110" s="15" t="s">
        <v>186</v>
      </c>
      <c r="E110" s="13" t="s">
        <v>26</v>
      </c>
      <c r="F110" s="20" t="s">
        <v>195</v>
      </c>
      <c r="G110" s="14">
        <f t="shared" si="3"/>
        <v>29</v>
      </c>
      <c r="H110" s="14">
        <v>29</v>
      </c>
      <c r="I110" s="14"/>
      <c r="J110" s="14"/>
      <c r="K110" s="14"/>
      <c r="L110" s="15">
        <f t="shared" si="4"/>
        <v>29</v>
      </c>
      <c r="M110" s="14"/>
      <c r="N110" s="14"/>
      <c r="O110" s="14"/>
      <c r="P110" s="14"/>
      <c r="Q110" s="14"/>
      <c r="R110" s="15" t="s">
        <v>162</v>
      </c>
      <c r="S110" s="15"/>
    </row>
    <row r="111" spans="1:19" s="2" customFormat="1" ht="29.25" customHeight="1">
      <c r="A111" s="49"/>
      <c r="B111" s="61"/>
      <c r="C111" s="15" t="s">
        <v>236</v>
      </c>
      <c r="D111" s="15" t="s">
        <v>186</v>
      </c>
      <c r="E111" s="13" t="s">
        <v>26</v>
      </c>
      <c r="F111" s="20" t="s">
        <v>237</v>
      </c>
      <c r="G111" s="14">
        <f t="shared" si="3"/>
        <v>29</v>
      </c>
      <c r="H111" s="14">
        <v>29</v>
      </c>
      <c r="I111" s="14"/>
      <c r="J111" s="14"/>
      <c r="K111" s="14"/>
      <c r="L111" s="15">
        <f t="shared" si="4"/>
        <v>29</v>
      </c>
      <c r="M111" s="14"/>
      <c r="N111" s="14"/>
      <c r="O111" s="14"/>
      <c r="P111" s="14"/>
      <c r="Q111" s="14"/>
      <c r="R111" s="15" t="s">
        <v>162</v>
      </c>
      <c r="S111" s="15"/>
    </row>
    <row r="112" spans="1:19" s="2" customFormat="1" ht="29.25" customHeight="1">
      <c r="A112" s="49"/>
      <c r="B112" s="61"/>
      <c r="C112" s="15" t="s">
        <v>238</v>
      </c>
      <c r="D112" s="15" t="s">
        <v>186</v>
      </c>
      <c r="E112" s="13" t="s">
        <v>26</v>
      </c>
      <c r="F112" s="20" t="s">
        <v>228</v>
      </c>
      <c r="G112" s="14">
        <f t="shared" si="3"/>
        <v>29</v>
      </c>
      <c r="H112" s="14">
        <v>29</v>
      </c>
      <c r="I112" s="14"/>
      <c r="J112" s="14"/>
      <c r="K112" s="14"/>
      <c r="L112" s="15">
        <f t="shared" si="4"/>
        <v>29</v>
      </c>
      <c r="M112" s="14"/>
      <c r="N112" s="14"/>
      <c r="O112" s="14"/>
      <c r="P112" s="14"/>
      <c r="Q112" s="14"/>
      <c r="R112" s="15" t="s">
        <v>162</v>
      </c>
      <c r="S112" s="15"/>
    </row>
    <row r="113" spans="1:19" s="2" customFormat="1" ht="29.25" customHeight="1">
      <c r="A113" s="49"/>
      <c r="B113" s="61"/>
      <c r="C113" s="15" t="s">
        <v>116</v>
      </c>
      <c r="D113" s="15" t="s">
        <v>186</v>
      </c>
      <c r="E113" s="13" t="s">
        <v>26</v>
      </c>
      <c r="F113" s="20" t="s">
        <v>239</v>
      </c>
      <c r="G113" s="14">
        <f t="shared" si="3"/>
        <v>29</v>
      </c>
      <c r="H113" s="14">
        <v>29</v>
      </c>
      <c r="I113" s="14"/>
      <c r="J113" s="14"/>
      <c r="K113" s="14"/>
      <c r="L113" s="15">
        <f t="shared" si="4"/>
        <v>29</v>
      </c>
      <c r="M113" s="14"/>
      <c r="N113" s="14"/>
      <c r="O113" s="14"/>
      <c r="P113" s="14"/>
      <c r="Q113" s="14"/>
      <c r="R113" s="15" t="s">
        <v>162</v>
      </c>
      <c r="S113" s="15"/>
    </row>
    <row r="114" spans="1:19" s="2" customFormat="1" ht="29.25" customHeight="1">
      <c r="A114" s="49"/>
      <c r="B114" s="61"/>
      <c r="C114" s="15" t="s">
        <v>240</v>
      </c>
      <c r="D114" s="15" t="s">
        <v>200</v>
      </c>
      <c r="E114" s="13" t="s">
        <v>26</v>
      </c>
      <c r="F114" s="20" t="s">
        <v>241</v>
      </c>
      <c r="G114" s="14">
        <f t="shared" si="3"/>
        <v>38</v>
      </c>
      <c r="H114" s="14">
        <v>38</v>
      </c>
      <c r="I114" s="14"/>
      <c r="J114" s="14"/>
      <c r="K114" s="14"/>
      <c r="L114" s="15">
        <f t="shared" si="4"/>
        <v>38</v>
      </c>
      <c r="M114" s="14"/>
      <c r="N114" s="14"/>
      <c r="O114" s="14"/>
      <c r="P114" s="14"/>
      <c r="Q114" s="14"/>
      <c r="R114" s="15" t="s">
        <v>162</v>
      </c>
      <c r="S114" s="15"/>
    </row>
    <row r="115" spans="1:19" s="2" customFormat="1" ht="29.25" customHeight="1">
      <c r="A115" s="49"/>
      <c r="B115" s="61"/>
      <c r="C115" s="15" t="s">
        <v>242</v>
      </c>
      <c r="D115" s="15" t="s">
        <v>186</v>
      </c>
      <c r="E115" s="13" t="s">
        <v>26</v>
      </c>
      <c r="F115" s="20" t="s">
        <v>243</v>
      </c>
      <c r="G115" s="14">
        <f t="shared" si="3"/>
        <v>29</v>
      </c>
      <c r="H115" s="14">
        <v>29</v>
      </c>
      <c r="I115" s="14"/>
      <c r="J115" s="14"/>
      <c r="K115" s="14"/>
      <c r="L115" s="15">
        <f t="shared" si="4"/>
        <v>29</v>
      </c>
      <c r="M115" s="14"/>
      <c r="N115" s="14"/>
      <c r="O115" s="14"/>
      <c r="P115" s="14"/>
      <c r="Q115" s="14"/>
      <c r="R115" s="15" t="s">
        <v>162</v>
      </c>
      <c r="S115" s="15"/>
    </row>
    <row r="116" spans="1:19" s="2" customFormat="1" ht="29.25" customHeight="1">
      <c r="A116" s="49"/>
      <c r="B116" s="61"/>
      <c r="C116" s="15" t="s">
        <v>244</v>
      </c>
      <c r="D116" s="15" t="s">
        <v>186</v>
      </c>
      <c r="E116" s="13" t="s">
        <v>26</v>
      </c>
      <c r="F116" s="20" t="s">
        <v>198</v>
      </c>
      <c r="G116" s="14">
        <f t="shared" si="3"/>
        <v>29</v>
      </c>
      <c r="H116" s="14">
        <v>29</v>
      </c>
      <c r="I116" s="14"/>
      <c r="J116" s="14"/>
      <c r="K116" s="14"/>
      <c r="L116" s="15">
        <f t="shared" si="4"/>
        <v>29</v>
      </c>
      <c r="M116" s="14"/>
      <c r="N116" s="14"/>
      <c r="O116" s="14"/>
      <c r="P116" s="14"/>
      <c r="Q116" s="14"/>
      <c r="R116" s="15" t="s">
        <v>162</v>
      </c>
      <c r="S116" s="15"/>
    </row>
    <row r="117" spans="1:19" s="2" customFormat="1" ht="29.25" customHeight="1">
      <c r="A117" s="49"/>
      <c r="B117" s="61"/>
      <c r="C117" s="15" t="s">
        <v>245</v>
      </c>
      <c r="D117" s="15" t="s">
        <v>186</v>
      </c>
      <c r="E117" s="13" t="s">
        <v>26</v>
      </c>
      <c r="F117" s="20" t="s">
        <v>210</v>
      </c>
      <c r="G117" s="14">
        <f t="shared" si="3"/>
        <v>29</v>
      </c>
      <c r="H117" s="14">
        <v>29</v>
      </c>
      <c r="I117" s="14"/>
      <c r="J117" s="14"/>
      <c r="K117" s="14"/>
      <c r="L117" s="15">
        <f t="shared" si="4"/>
        <v>29</v>
      </c>
      <c r="M117" s="14"/>
      <c r="N117" s="14"/>
      <c r="O117" s="14"/>
      <c r="P117" s="14"/>
      <c r="Q117" s="14"/>
      <c r="R117" s="15" t="s">
        <v>162</v>
      </c>
      <c r="S117" s="15"/>
    </row>
    <row r="118" spans="1:19" s="2" customFormat="1" ht="29.25" customHeight="1">
      <c r="A118" s="49"/>
      <c r="B118" s="61"/>
      <c r="C118" s="15" t="s">
        <v>246</v>
      </c>
      <c r="D118" s="15" t="s">
        <v>186</v>
      </c>
      <c r="E118" s="13" t="s">
        <v>26</v>
      </c>
      <c r="F118" s="20" t="s">
        <v>219</v>
      </c>
      <c r="G118" s="14">
        <f t="shared" si="3"/>
        <v>29</v>
      </c>
      <c r="H118" s="14">
        <v>29</v>
      </c>
      <c r="I118" s="14"/>
      <c r="J118" s="14"/>
      <c r="K118" s="14"/>
      <c r="L118" s="15">
        <f t="shared" si="4"/>
        <v>29</v>
      </c>
      <c r="M118" s="14"/>
      <c r="N118" s="14"/>
      <c r="O118" s="14"/>
      <c r="P118" s="14"/>
      <c r="Q118" s="14"/>
      <c r="R118" s="15" t="s">
        <v>162</v>
      </c>
      <c r="S118" s="15"/>
    </row>
    <row r="119" spans="1:19" s="2" customFormat="1" ht="29.25" customHeight="1">
      <c r="A119" s="49"/>
      <c r="B119" s="61"/>
      <c r="C119" s="15" t="s">
        <v>247</v>
      </c>
      <c r="D119" s="15" t="s">
        <v>186</v>
      </c>
      <c r="E119" s="13" t="s">
        <v>26</v>
      </c>
      <c r="F119" s="20" t="s">
        <v>237</v>
      </c>
      <c r="G119" s="14">
        <f aca="true" t="shared" si="9" ref="G119:G155">SUM(H119:K119)</f>
        <v>29</v>
      </c>
      <c r="H119" s="14">
        <v>29</v>
      </c>
      <c r="I119" s="14"/>
      <c r="J119" s="14"/>
      <c r="K119" s="14"/>
      <c r="L119" s="15">
        <f t="shared" si="4"/>
        <v>29</v>
      </c>
      <c r="M119" s="14"/>
      <c r="N119" s="14"/>
      <c r="O119" s="14"/>
      <c r="P119" s="14"/>
      <c r="Q119" s="14"/>
      <c r="R119" s="15" t="s">
        <v>162</v>
      </c>
      <c r="S119" s="15"/>
    </row>
    <row r="120" spans="1:19" s="2" customFormat="1" ht="29.25" customHeight="1">
      <c r="A120" s="49"/>
      <c r="B120" s="61"/>
      <c r="C120" s="15" t="s">
        <v>248</v>
      </c>
      <c r="D120" s="15" t="s">
        <v>205</v>
      </c>
      <c r="E120" s="13" t="s">
        <v>26</v>
      </c>
      <c r="F120" s="20" t="s">
        <v>210</v>
      </c>
      <c r="G120" s="14">
        <f t="shared" si="9"/>
        <v>34</v>
      </c>
      <c r="H120" s="14">
        <v>34</v>
      </c>
      <c r="I120" s="14"/>
      <c r="J120" s="14"/>
      <c r="K120" s="14"/>
      <c r="L120" s="15">
        <f aca="true" t="shared" si="10" ref="L120:L151">SUM(H120:K120)</f>
        <v>34</v>
      </c>
      <c r="M120" s="14"/>
      <c r="N120" s="14"/>
      <c r="O120" s="14"/>
      <c r="P120" s="14"/>
      <c r="Q120" s="14"/>
      <c r="R120" s="15" t="s">
        <v>162</v>
      </c>
      <c r="S120" s="15"/>
    </row>
    <row r="121" spans="1:19" s="2" customFormat="1" ht="29.25" customHeight="1">
      <c r="A121" s="49"/>
      <c r="B121" s="61"/>
      <c r="C121" s="15" t="s">
        <v>118</v>
      </c>
      <c r="D121" s="15" t="s">
        <v>186</v>
      </c>
      <c r="E121" s="13" t="s">
        <v>26</v>
      </c>
      <c r="F121" s="20" t="s">
        <v>188</v>
      </c>
      <c r="G121" s="14">
        <f t="shared" si="9"/>
        <v>29</v>
      </c>
      <c r="H121" s="14">
        <v>29</v>
      </c>
      <c r="I121" s="14"/>
      <c r="J121" s="14"/>
      <c r="K121" s="14"/>
      <c r="L121" s="15">
        <f t="shared" si="10"/>
        <v>29</v>
      </c>
      <c r="M121" s="14"/>
      <c r="N121" s="14"/>
      <c r="O121" s="14"/>
      <c r="P121" s="14"/>
      <c r="Q121" s="14"/>
      <c r="R121" s="15" t="s">
        <v>162</v>
      </c>
      <c r="S121" s="15"/>
    </row>
    <row r="122" spans="1:19" s="2" customFormat="1" ht="29.25" customHeight="1">
      <c r="A122" s="49"/>
      <c r="B122" s="61"/>
      <c r="C122" s="15" t="s">
        <v>121</v>
      </c>
      <c r="D122" s="15" t="s">
        <v>186</v>
      </c>
      <c r="E122" s="13" t="s">
        <v>26</v>
      </c>
      <c r="F122" s="20" t="s">
        <v>187</v>
      </c>
      <c r="G122" s="14">
        <f t="shared" si="9"/>
        <v>29</v>
      </c>
      <c r="H122" s="14">
        <v>29</v>
      </c>
      <c r="I122" s="14"/>
      <c r="J122" s="14"/>
      <c r="K122" s="14"/>
      <c r="L122" s="15">
        <f t="shared" si="10"/>
        <v>29</v>
      </c>
      <c r="M122" s="14"/>
      <c r="N122" s="14"/>
      <c r="O122" s="14"/>
      <c r="P122" s="14"/>
      <c r="Q122" s="14"/>
      <c r="R122" s="15" t="s">
        <v>162</v>
      </c>
      <c r="S122" s="15"/>
    </row>
    <row r="123" spans="1:19" s="2" customFormat="1" ht="29.25" customHeight="1">
      <c r="A123" s="49"/>
      <c r="B123" s="61"/>
      <c r="C123" s="15" t="s">
        <v>124</v>
      </c>
      <c r="D123" s="15" t="s">
        <v>186</v>
      </c>
      <c r="E123" s="13" t="s">
        <v>26</v>
      </c>
      <c r="F123" s="20" t="s">
        <v>194</v>
      </c>
      <c r="G123" s="14">
        <f t="shared" si="9"/>
        <v>29</v>
      </c>
      <c r="H123" s="14">
        <v>29</v>
      </c>
      <c r="I123" s="14"/>
      <c r="J123" s="14"/>
      <c r="K123" s="14"/>
      <c r="L123" s="15">
        <f t="shared" si="10"/>
        <v>29</v>
      </c>
      <c r="M123" s="14"/>
      <c r="N123" s="14"/>
      <c r="O123" s="14"/>
      <c r="P123" s="14"/>
      <c r="Q123" s="14"/>
      <c r="R123" s="15" t="s">
        <v>162</v>
      </c>
      <c r="S123" s="15"/>
    </row>
    <row r="124" spans="1:19" s="2" customFormat="1" ht="29.25" customHeight="1">
      <c r="A124" s="49"/>
      <c r="B124" s="61"/>
      <c r="C124" s="15" t="s">
        <v>127</v>
      </c>
      <c r="D124" s="15" t="s">
        <v>205</v>
      </c>
      <c r="E124" s="13" t="s">
        <v>26</v>
      </c>
      <c r="F124" s="20" t="s">
        <v>249</v>
      </c>
      <c r="G124" s="14">
        <f t="shared" si="9"/>
        <v>34</v>
      </c>
      <c r="H124" s="14">
        <v>34</v>
      </c>
      <c r="I124" s="14"/>
      <c r="J124" s="14"/>
      <c r="K124" s="14"/>
      <c r="L124" s="15">
        <f t="shared" si="10"/>
        <v>34</v>
      </c>
      <c r="M124" s="14"/>
      <c r="N124" s="14"/>
      <c r="O124" s="14"/>
      <c r="P124" s="14"/>
      <c r="Q124" s="14"/>
      <c r="R124" s="15" t="s">
        <v>162</v>
      </c>
      <c r="S124" s="15"/>
    </row>
    <row r="125" spans="1:19" s="2" customFormat="1" ht="29.25" customHeight="1">
      <c r="A125" s="49"/>
      <c r="B125" s="61"/>
      <c r="C125" s="15" t="s">
        <v>250</v>
      </c>
      <c r="D125" s="15" t="s">
        <v>186</v>
      </c>
      <c r="E125" s="13" t="s">
        <v>26</v>
      </c>
      <c r="F125" s="20" t="s">
        <v>194</v>
      </c>
      <c r="G125" s="14">
        <f t="shared" si="9"/>
        <v>29</v>
      </c>
      <c r="H125" s="14">
        <v>29</v>
      </c>
      <c r="I125" s="14"/>
      <c r="J125" s="14"/>
      <c r="K125" s="14"/>
      <c r="L125" s="15">
        <f t="shared" si="10"/>
        <v>29</v>
      </c>
      <c r="M125" s="14"/>
      <c r="N125" s="14"/>
      <c r="O125" s="14"/>
      <c r="P125" s="14"/>
      <c r="Q125" s="14"/>
      <c r="R125" s="15" t="s">
        <v>162</v>
      </c>
      <c r="S125" s="15"/>
    </row>
    <row r="126" spans="1:19" s="2" customFormat="1" ht="29.25" customHeight="1">
      <c r="A126" s="49"/>
      <c r="B126" s="61"/>
      <c r="C126" s="15" t="s">
        <v>251</v>
      </c>
      <c r="D126" s="15" t="s">
        <v>186</v>
      </c>
      <c r="E126" s="13" t="s">
        <v>26</v>
      </c>
      <c r="F126" s="20" t="s">
        <v>212</v>
      </c>
      <c r="G126" s="14">
        <f t="shared" si="9"/>
        <v>29</v>
      </c>
      <c r="H126" s="14">
        <v>29</v>
      </c>
      <c r="I126" s="14"/>
      <c r="J126" s="14"/>
      <c r="K126" s="14"/>
      <c r="L126" s="15">
        <f t="shared" si="10"/>
        <v>29</v>
      </c>
      <c r="M126" s="14"/>
      <c r="N126" s="14"/>
      <c r="O126" s="14"/>
      <c r="P126" s="14"/>
      <c r="Q126" s="14"/>
      <c r="R126" s="15" t="s">
        <v>162</v>
      </c>
      <c r="S126" s="15"/>
    </row>
    <row r="127" spans="1:19" s="2" customFormat="1" ht="29.25" customHeight="1">
      <c r="A127" s="49"/>
      <c r="B127" s="61"/>
      <c r="C127" s="15" t="s">
        <v>252</v>
      </c>
      <c r="D127" s="15" t="s">
        <v>186</v>
      </c>
      <c r="E127" s="13" t="s">
        <v>26</v>
      </c>
      <c r="F127" s="20" t="s">
        <v>253</v>
      </c>
      <c r="G127" s="14">
        <f t="shared" si="9"/>
        <v>29</v>
      </c>
      <c r="H127" s="14">
        <v>29</v>
      </c>
      <c r="I127" s="14"/>
      <c r="J127" s="14"/>
      <c r="K127" s="14"/>
      <c r="L127" s="15">
        <f t="shared" si="10"/>
        <v>29</v>
      </c>
      <c r="M127" s="14"/>
      <c r="N127" s="14"/>
      <c r="O127" s="14"/>
      <c r="P127" s="14"/>
      <c r="Q127" s="14"/>
      <c r="R127" s="15" t="s">
        <v>162</v>
      </c>
      <c r="S127" s="15"/>
    </row>
    <row r="128" spans="1:19" s="2" customFormat="1" ht="29.25" customHeight="1">
      <c r="A128" s="49"/>
      <c r="B128" s="61"/>
      <c r="C128" s="15" t="s">
        <v>254</v>
      </c>
      <c r="D128" s="15" t="s">
        <v>186</v>
      </c>
      <c r="E128" s="13" t="s">
        <v>26</v>
      </c>
      <c r="F128" s="20" t="s">
        <v>210</v>
      </c>
      <c r="G128" s="14">
        <f t="shared" si="9"/>
        <v>29</v>
      </c>
      <c r="H128" s="14">
        <v>29</v>
      </c>
      <c r="I128" s="14"/>
      <c r="J128" s="14"/>
      <c r="K128" s="14"/>
      <c r="L128" s="15">
        <f t="shared" si="10"/>
        <v>29</v>
      </c>
      <c r="M128" s="14"/>
      <c r="N128" s="14"/>
      <c r="O128" s="14"/>
      <c r="P128" s="14"/>
      <c r="Q128" s="14"/>
      <c r="R128" s="15" t="s">
        <v>162</v>
      </c>
      <c r="S128" s="15"/>
    </row>
    <row r="129" spans="1:19" s="2" customFormat="1" ht="29.25" customHeight="1">
      <c r="A129" s="49"/>
      <c r="B129" s="61"/>
      <c r="C129" s="15" t="s">
        <v>255</v>
      </c>
      <c r="D129" s="15" t="s">
        <v>186</v>
      </c>
      <c r="E129" s="13" t="s">
        <v>26</v>
      </c>
      <c r="F129" s="20" t="s">
        <v>210</v>
      </c>
      <c r="G129" s="14">
        <f t="shared" si="9"/>
        <v>29</v>
      </c>
      <c r="H129" s="14">
        <v>29</v>
      </c>
      <c r="I129" s="14"/>
      <c r="J129" s="14"/>
      <c r="K129" s="14"/>
      <c r="L129" s="15">
        <f t="shared" si="10"/>
        <v>29</v>
      </c>
      <c r="M129" s="14"/>
      <c r="N129" s="14"/>
      <c r="O129" s="14"/>
      <c r="P129" s="14"/>
      <c r="Q129" s="14"/>
      <c r="R129" s="15" t="s">
        <v>162</v>
      </c>
      <c r="S129" s="15"/>
    </row>
    <row r="130" spans="1:19" s="2" customFormat="1" ht="29.25" customHeight="1">
      <c r="A130" s="49"/>
      <c r="B130" s="61"/>
      <c r="C130" s="15" t="s">
        <v>130</v>
      </c>
      <c r="D130" s="15" t="s">
        <v>186</v>
      </c>
      <c r="E130" s="13" t="s">
        <v>26</v>
      </c>
      <c r="F130" s="20" t="s">
        <v>221</v>
      </c>
      <c r="G130" s="14">
        <f t="shared" si="9"/>
        <v>29</v>
      </c>
      <c r="H130" s="14">
        <v>29</v>
      </c>
      <c r="I130" s="14"/>
      <c r="J130" s="14"/>
      <c r="K130" s="14"/>
      <c r="L130" s="15">
        <f t="shared" si="10"/>
        <v>29</v>
      </c>
      <c r="M130" s="14"/>
      <c r="N130" s="14"/>
      <c r="O130" s="14"/>
      <c r="P130" s="14"/>
      <c r="Q130" s="14"/>
      <c r="R130" s="15" t="s">
        <v>162</v>
      </c>
      <c r="S130" s="15"/>
    </row>
    <row r="131" spans="1:19" s="2" customFormat="1" ht="29.25" customHeight="1">
      <c r="A131" s="49"/>
      <c r="B131" s="61"/>
      <c r="C131" s="15" t="s">
        <v>133</v>
      </c>
      <c r="D131" s="15" t="s">
        <v>186</v>
      </c>
      <c r="E131" s="13" t="s">
        <v>26</v>
      </c>
      <c r="F131" s="20" t="s">
        <v>188</v>
      </c>
      <c r="G131" s="14">
        <f t="shared" si="9"/>
        <v>29</v>
      </c>
      <c r="H131" s="14">
        <v>29</v>
      </c>
      <c r="I131" s="14"/>
      <c r="J131" s="14"/>
      <c r="K131" s="14"/>
      <c r="L131" s="15">
        <f t="shared" si="10"/>
        <v>29</v>
      </c>
      <c r="M131" s="14"/>
      <c r="N131" s="14"/>
      <c r="O131" s="14"/>
      <c r="P131" s="14"/>
      <c r="Q131" s="14"/>
      <c r="R131" s="15" t="s">
        <v>162</v>
      </c>
      <c r="S131" s="15"/>
    </row>
    <row r="132" spans="1:19" s="2" customFormat="1" ht="29.25" customHeight="1">
      <c r="A132" s="49"/>
      <c r="B132" s="61"/>
      <c r="C132" s="15" t="s">
        <v>256</v>
      </c>
      <c r="D132" s="15" t="s">
        <v>186</v>
      </c>
      <c r="E132" s="13" t="s">
        <v>26</v>
      </c>
      <c r="F132" s="20" t="s">
        <v>214</v>
      </c>
      <c r="G132" s="14">
        <f t="shared" si="9"/>
        <v>29</v>
      </c>
      <c r="H132" s="14">
        <v>29</v>
      </c>
      <c r="I132" s="14"/>
      <c r="J132" s="14"/>
      <c r="K132" s="14"/>
      <c r="L132" s="15">
        <f t="shared" si="10"/>
        <v>29</v>
      </c>
      <c r="M132" s="14"/>
      <c r="N132" s="14"/>
      <c r="O132" s="14"/>
      <c r="P132" s="14"/>
      <c r="Q132" s="14"/>
      <c r="R132" s="15" t="s">
        <v>162</v>
      </c>
      <c r="S132" s="15"/>
    </row>
    <row r="133" spans="1:19" s="2" customFormat="1" ht="29.25" customHeight="1">
      <c r="A133" s="49"/>
      <c r="B133" s="61"/>
      <c r="C133" s="15" t="s">
        <v>136</v>
      </c>
      <c r="D133" s="15" t="s">
        <v>186</v>
      </c>
      <c r="E133" s="13" t="s">
        <v>26</v>
      </c>
      <c r="F133" s="20" t="s">
        <v>232</v>
      </c>
      <c r="G133" s="14">
        <f t="shared" si="9"/>
        <v>29</v>
      </c>
      <c r="H133" s="14">
        <v>29</v>
      </c>
      <c r="I133" s="14"/>
      <c r="J133" s="14"/>
      <c r="K133" s="14"/>
      <c r="L133" s="15">
        <f t="shared" si="10"/>
        <v>29</v>
      </c>
      <c r="M133" s="14"/>
      <c r="N133" s="14"/>
      <c r="O133" s="14"/>
      <c r="P133" s="14"/>
      <c r="Q133" s="14"/>
      <c r="R133" s="15" t="s">
        <v>162</v>
      </c>
      <c r="S133" s="15"/>
    </row>
    <row r="134" spans="1:19" s="2" customFormat="1" ht="29.25" customHeight="1">
      <c r="A134" s="49"/>
      <c r="B134" s="61"/>
      <c r="C134" s="15" t="s">
        <v>257</v>
      </c>
      <c r="D134" s="15" t="s">
        <v>186</v>
      </c>
      <c r="E134" s="13" t="s">
        <v>26</v>
      </c>
      <c r="F134" s="20" t="s">
        <v>194</v>
      </c>
      <c r="G134" s="14">
        <f t="shared" si="9"/>
        <v>29</v>
      </c>
      <c r="H134" s="14">
        <v>29</v>
      </c>
      <c r="I134" s="14"/>
      <c r="J134" s="14"/>
      <c r="K134" s="14"/>
      <c r="L134" s="15">
        <f t="shared" si="10"/>
        <v>29</v>
      </c>
      <c r="M134" s="14"/>
      <c r="N134" s="14"/>
      <c r="O134" s="14"/>
      <c r="P134" s="14"/>
      <c r="Q134" s="14"/>
      <c r="R134" s="15" t="s">
        <v>162</v>
      </c>
      <c r="S134" s="15"/>
    </row>
    <row r="135" spans="1:19" s="2" customFormat="1" ht="29.25" customHeight="1">
      <c r="A135" s="49"/>
      <c r="B135" s="61"/>
      <c r="C135" s="15" t="s">
        <v>174</v>
      </c>
      <c r="D135" s="15" t="s">
        <v>186</v>
      </c>
      <c r="E135" s="13" t="s">
        <v>26</v>
      </c>
      <c r="F135" s="20" t="s">
        <v>219</v>
      </c>
      <c r="G135" s="14">
        <f t="shared" si="9"/>
        <v>29</v>
      </c>
      <c r="H135" s="14">
        <v>29</v>
      </c>
      <c r="I135" s="14"/>
      <c r="J135" s="14"/>
      <c r="K135" s="14"/>
      <c r="L135" s="15">
        <f t="shared" si="10"/>
        <v>29</v>
      </c>
      <c r="M135" s="14"/>
      <c r="N135" s="14"/>
      <c r="O135" s="14"/>
      <c r="P135" s="14"/>
      <c r="Q135" s="14"/>
      <c r="R135" s="15" t="s">
        <v>162</v>
      </c>
      <c r="S135" s="15"/>
    </row>
    <row r="136" spans="1:19" s="2" customFormat="1" ht="29.25" customHeight="1">
      <c r="A136" s="49"/>
      <c r="B136" s="61"/>
      <c r="C136" s="15" t="s">
        <v>173</v>
      </c>
      <c r="D136" s="15" t="s">
        <v>186</v>
      </c>
      <c r="E136" s="13" t="s">
        <v>26</v>
      </c>
      <c r="F136" s="20" t="s">
        <v>194</v>
      </c>
      <c r="G136" s="14">
        <f t="shared" si="9"/>
        <v>29</v>
      </c>
      <c r="H136" s="14">
        <v>29</v>
      </c>
      <c r="I136" s="14"/>
      <c r="J136" s="14"/>
      <c r="K136" s="14"/>
      <c r="L136" s="15">
        <f t="shared" si="10"/>
        <v>29</v>
      </c>
      <c r="M136" s="14"/>
      <c r="N136" s="14"/>
      <c r="O136" s="14"/>
      <c r="P136" s="14"/>
      <c r="Q136" s="14"/>
      <c r="R136" s="15" t="s">
        <v>162</v>
      </c>
      <c r="S136" s="15"/>
    </row>
    <row r="137" spans="1:19" s="2" customFormat="1" ht="29.25" customHeight="1">
      <c r="A137" s="49"/>
      <c r="B137" s="63"/>
      <c r="C137" s="15" t="s">
        <v>18</v>
      </c>
      <c r="D137" s="15" t="s">
        <v>258</v>
      </c>
      <c r="E137" s="13"/>
      <c r="F137" s="20" t="s">
        <v>259</v>
      </c>
      <c r="G137" s="14">
        <f t="shared" si="9"/>
        <v>2000</v>
      </c>
      <c r="H137" s="14">
        <f>SUM(H70:H136)</f>
        <v>2000</v>
      </c>
      <c r="I137" s="14">
        <f>SUM(I70:I136)</f>
        <v>0</v>
      </c>
      <c r="J137" s="14">
        <f>SUM(J70:J136)</f>
        <v>0</v>
      </c>
      <c r="K137" s="14">
        <f>SUM(K70:K136)</f>
        <v>0</v>
      </c>
      <c r="L137" s="14">
        <f>SUM(L70:L136)</f>
        <v>2000</v>
      </c>
      <c r="M137" s="14"/>
      <c r="N137" s="14"/>
      <c r="O137" s="14"/>
      <c r="P137" s="14"/>
      <c r="Q137" s="14"/>
      <c r="R137" s="15"/>
      <c r="S137" s="15"/>
    </row>
    <row r="138" spans="1:19" s="2" customFormat="1" ht="29.25" customHeight="1">
      <c r="A138" s="49"/>
      <c r="B138" s="64" t="s">
        <v>260</v>
      </c>
      <c r="C138" s="11" t="s">
        <v>72</v>
      </c>
      <c r="D138" s="15" t="s">
        <v>261</v>
      </c>
      <c r="E138" s="13" t="s">
        <v>105</v>
      </c>
      <c r="F138" s="20" t="s">
        <v>262</v>
      </c>
      <c r="G138" s="14">
        <f t="shared" si="9"/>
        <v>100</v>
      </c>
      <c r="H138" s="14"/>
      <c r="I138" s="14">
        <v>100</v>
      </c>
      <c r="J138" s="14"/>
      <c r="K138" s="14"/>
      <c r="L138" s="15">
        <f t="shared" si="10"/>
        <v>100</v>
      </c>
      <c r="M138" s="14"/>
      <c r="N138" s="14"/>
      <c r="O138" s="14"/>
      <c r="P138" s="14"/>
      <c r="Q138" s="14"/>
      <c r="R138" s="15" t="s">
        <v>181</v>
      </c>
      <c r="S138" s="15"/>
    </row>
    <row r="139" spans="1:19" s="2" customFormat="1" ht="29.25" customHeight="1">
      <c r="A139" s="49"/>
      <c r="B139" s="61"/>
      <c r="C139" s="11" t="s">
        <v>72</v>
      </c>
      <c r="D139" s="15" t="s">
        <v>263</v>
      </c>
      <c r="E139" s="13" t="s">
        <v>105</v>
      </c>
      <c r="F139" s="20" t="s">
        <v>264</v>
      </c>
      <c r="G139" s="14">
        <f t="shared" si="9"/>
        <v>460</v>
      </c>
      <c r="H139" s="14">
        <v>160</v>
      </c>
      <c r="I139" s="14">
        <v>300</v>
      </c>
      <c r="J139" s="14"/>
      <c r="K139" s="14"/>
      <c r="L139" s="15">
        <f t="shared" si="10"/>
        <v>460</v>
      </c>
      <c r="M139" s="14"/>
      <c r="N139" s="14"/>
      <c r="O139" s="14"/>
      <c r="P139" s="14"/>
      <c r="Q139" s="14"/>
      <c r="R139" s="15" t="s">
        <v>87</v>
      </c>
      <c r="S139" s="15"/>
    </row>
    <row r="140" spans="1:19" s="2" customFormat="1" ht="29.25" customHeight="1">
      <c r="A140" s="49"/>
      <c r="B140" s="63"/>
      <c r="C140" s="11" t="s">
        <v>18</v>
      </c>
      <c r="D140" s="15" t="s">
        <v>265</v>
      </c>
      <c r="E140" s="13"/>
      <c r="F140" s="20" t="s">
        <v>266</v>
      </c>
      <c r="G140" s="14">
        <f aca="true" t="shared" si="11" ref="G140:L140">SUM(G138:G139)</f>
        <v>560</v>
      </c>
      <c r="H140" s="14">
        <f t="shared" si="11"/>
        <v>160</v>
      </c>
      <c r="I140" s="14">
        <f t="shared" si="11"/>
        <v>400</v>
      </c>
      <c r="J140" s="14">
        <f t="shared" si="11"/>
        <v>0</v>
      </c>
      <c r="K140" s="14">
        <f t="shared" si="11"/>
        <v>0</v>
      </c>
      <c r="L140" s="14">
        <f t="shared" si="11"/>
        <v>560</v>
      </c>
      <c r="M140" s="14"/>
      <c r="N140" s="14"/>
      <c r="O140" s="14"/>
      <c r="P140" s="14"/>
      <c r="Q140" s="14"/>
      <c r="R140" s="15"/>
      <c r="S140" s="15"/>
    </row>
    <row r="141" spans="1:19" s="2" customFormat="1" ht="29.25" customHeight="1">
      <c r="A141" s="49"/>
      <c r="B141" s="15" t="s">
        <v>267</v>
      </c>
      <c r="C141" s="11" t="s">
        <v>72</v>
      </c>
      <c r="D141" s="15" t="s">
        <v>268</v>
      </c>
      <c r="E141" s="13" t="s">
        <v>105</v>
      </c>
      <c r="F141" s="20" t="s">
        <v>269</v>
      </c>
      <c r="G141" s="14">
        <f t="shared" si="9"/>
        <v>300</v>
      </c>
      <c r="H141" s="14">
        <v>211.2</v>
      </c>
      <c r="I141" s="14">
        <v>88.8</v>
      </c>
      <c r="J141" s="14"/>
      <c r="K141" s="14"/>
      <c r="L141" s="15">
        <f t="shared" si="10"/>
        <v>300</v>
      </c>
      <c r="M141" s="14"/>
      <c r="N141" s="14"/>
      <c r="O141" s="14"/>
      <c r="P141" s="14"/>
      <c r="Q141" s="14"/>
      <c r="R141" s="15" t="s">
        <v>181</v>
      </c>
      <c r="S141" s="15"/>
    </row>
    <row r="142" spans="1:19" s="2" customFormat="1" ht="29.25" customHeight="1">
      <c r="A142" s="49"/>
      <c r="B142" s="15" t="s">
        <v>270</v>
      </c>
      <c r="C142" s="11" t="s">
        <v>72</v>
      </c>
      <c r="D142" s="15" t="s">
        <v>271</v>
      </c>
      <c r="E142" s="13" t="s">
        <v>105</v>
      </c>
      <c r="F142" s="20" t="s">
        <v>272</v>
      </c>
      <c r="G142" s="14">
        <f t="shared" si="9"/>
        <v>1060</v>
      </c>
      <c r="H142" s="14">
        <v>1060</v>
      </c>
      <c r="I142" s="14"/>
      <c r="J142" s="14"/>
      <c r="K142" s="14"/>
      <c r="L142" s="15">
        <f t="shared" si="10"/>
        <v>1060</v>
      </c>
      <c r="M142" s="14"/>
      <c r="N142" s="14"/>
      <c r="O142" s="14"/>
      <c r="P142" s="14"/>
      <c r="Q142" s="14"/>
      <c r="R142" s="15" t="s">
        <v>181</v>
      </c>
      <c r="S142" s="15"/>
    </row>
    <row r="143" spans="1:19" s="2" customFormat="1" ht="40.5" customHeight="1">
      <c r="A143" s="49"/>
      <c r="B143" s="15" t="s">
        <v>273</v>
      </c>
      <c r="C143" s="15" t="s">
        <v>167</v>
      </c>
      <c r="D143" s="15" t="s">
        <v>274</v>
      </c>
      <c r="E143" s="13" t="s">
        <v>105</v>
      </c>
      <c r="F143" s="20" t="s">
        <v>275</v>
      </c>
      <c r="G143" s="14">
        <f t="shared" si="9"/>
        <v>50</v>
      </c>
      <c r="H143" s="14">
        <v>50</v>
      </c>
      <c r="I143" s="14"/>
      <c r="J143" s="14"/>
      <c r="K143" s="14"/>
      <c r="L143" s="15">
        <f t="shared" si="10"/>
        <v>50</v>
      </c>
      <c r="M143" s="14"/>
      <c r="N143" s="14"/>
      <c r="O143" s="14"/>
      <c r="P143" s="14"/>
      <c r="Q143" s="14"/>
      <c r="R143" s="15" t="s">
        <v>181</v>
      </c>
      <c r="S143" s="15"/>
    </row>
    <row r="144" spans="1:19" s="2" customFormat="1" ht="40.5" customHeight="1">
      <c r="A144" s="49"/>
      <c r="B144" s="15" t="s">
        <v>276</v>
      </c>
      <c r="C144" s="11" t="s">
        <v>277</v>
      </c>
      <c r="D144" s="12" t="s">
        <v>278</v>
      </c>
      <c r="E144" s="13" t="s">
        <v>99</v>
      </c>
      <c r="F144" s="12" t="s">
        <v>279</v>
      </c>
      <c r="G144" s="14">
        <f t="shared" si="9"/>
        <v>1000</v>
      </c>
      <c r="H144" s="15"/>
      <c r="I144" s="15">
        <v>1000</v>
      </c>
      <c r="J144" s="14"/>
      <c r="K144" s="14"/>
      <c r="L144" s="15">
        <f t="shared" si="10"/>
        <v>1000</v>
      </c>
      <c r="M144" s="14"/>
      <c r="N144" s="14"/>
      <c r="O144" s="14"/>
      <c r="P144" s="14"/>
      <c r="Q144" s="14"/>
      <c r="R144" s="15" t="s">
        <v>181</v>
      </c>
      <c r="S144" s="15"/>
    </row>
    <row r="145" spans="1:19" s="2" customFormat="1" ht="40.5" customHeight="1">
      <c r="A145" s="49"/>
      <c r="B145" s="15" t="s">
        <v>280</v>
      </c>
      <c r="C145" s="11" t="s">
        <v>277</v>
      </c>
      <c r="D145" s="12" t="s">
        <v>281</v>
      </c>
      <c r="E145" s="13" t="s">
        <v>105</v>
      </c>
      <c r="F145" s="12" t="s">
        <v>279</v>
      </c>
      <c r="G145" s="14">
        <f t="shared" si="9"/>
        <v>653.7</v>
      </c>
      <c r="H145" s="15">
        <v>653.7</v>
      </c>
      <c r="I145" s="15"/>
      <c r="J145" s="14"/>
      <c r="K145" s="15"/>
      <c r="L145" s="15">
        <f t="shared" si="10"/>
        <v>653.7</v>
      </c>
      <c r="M145" s="14"/>
      <c r="N145" s="14"/>
      <c r="O145" s="14"/>
      <c r="P145" s="14"/>
      <c r="Q145" s="14"/>
      <c r="R145" s="15" t="s">
        <v>282</v>
      </c>
      <c r="S145" s="15"/>
    </row>
    <row r="146" spans="1:19" s="2" customFormat="1" ht="40.5" customHeight="1">
      <c r="A146" s="49"/>
      <c r="B146" s="15" t="s">
        <v>283</v>
      </c>
      <c r="C146" s="15" t="s">
        <v>277</v>
      </c>
      <c r="D146" s="37" t="s">
        <v>284</v>
      </c>
      <c r="E146" s="13" t="s">
        <v>99</v>
      </c>
      <c r="F146" s="37" t="s">
        <v>279</v>
      </c>
      <c r="G146" s="14">
        <f t="shared" si="9"/>
        <v>146.3</v>
      </c>
      <c r="H146" s="14"/>
      <c r="I146" s="14">
        <v>146.3</v>
      </c>
      <c r="J146" s="14"/>
      <c r="K146" s="14"/>
      <c r="L146" s="15">
        <f t="shared" si="10"/>
        <v>146.3</v>
      </c>
      <c r="M146" s="14"/>
      <c r="N146" s="14"/>
      <c r="O146" s="14"/>
      <c r="P146" s="14"/>
      <c r="Q146" s="14"/>
      <c r="R146" s="15" t="s">
        <v>101</v>
      </c>
      <c r="S146" s="15"/>
    </row>
    <row r="147" spans="1:19" s="2" customFormat="1" ht="29.25" customHeight="1">
      <c r="A147" s="49"/>
      <c r="B147" s="15" t="s">
        <v>285</v>
      </c>
      <c r="C147" s="21" t="s">
        <v>201</v>
      </c>
      <c r="D147" s="12" t="s">
        <v>286</v>
      </c>
      <c r="E147" s="13" t="s">
        <v>105</v>
      </c>
      <c r="F147" s="12" t="s">
        <v>287</v>
      </c>
      <c r="G147" s="14">
        <f t="shared" si="9"/>
        <v>120</v>
      </c>
      <c r="H147" s="15">
        <v>120</v>
      </c>
      <c r="I147" s="15"/>
      <c r="J147" s="14"/>
      <c r="K147" s="14"/>
      <c r="L147" s="15">
        <f t="shared" si="10"/>
        <v>120</v>
      </c>
      <c r="M147" s="14"/>
      <c r="N147" s="14"/>
      <c r="O147" s="14"/>
      <c r="P147" s="14"/>
      <c r="Q147" s="14"/>
      <c r="R147" s="15" t="s">
        <v>75</v>
      </c>
      <c r="S147" s="15"/>
    </row>
    <row r="148" spans="1:19" s="2" customFormat="1" ht="42.75" customHeight="1">
      <c r="A148" s="49"/>
      <c r="B148" s="11" t="s">
        <v>288</v>
      </c>
      <c r="C148" s="11" t="s">
        <v>72</v>
      </c>
      <c r="D148" s="12" t="s">
        <v>289</v>
      </c>
      <c r="E148" s="13" t="s">
        <v>105</v>
      </c>
      <c r="F148" s="12" t="s">
        <v>290</v>
      </c>
      <c r="G148" s="14">
        <f t="shared" si="9"/>
        <v>280</v>
      </c>
      <c r="H148" s="15">
        <v>280</v>
      </c>
      <c r="I148" s="15"/>
      <c r="J148" s="15"/>
      <c r="K148" s="15"/>
      <c r="L148" s="15">
        <f t="shared" si="10"/>
        <v>280</v>
      </c>
      <c r="M148" s="14"/>
      <c r="N148" s="14"/>
      <c r="O148" s="14"/>
      <c r="P148" s="14"/>
      <c r="Q148" s="14"/>
      <c r="R148" s="15" t="s">
        <v>75</v>
      </c>
      <c r="S148" s="15"/>
    </row>
    <row r="149" spans="1:19" s="2" customFormat="1" ht="73.5" customHeight="1">
      <c r="A149" s="49"/>
      <c r="B149" s="13" t="s">
        <v>291</v>
      </c>
      <c r="C149" s="13" t="s">
        <v>67</v>
      </c>
      <c r="D149" s="15" t="s">
        <v>292</v>
      </c>
      <c r="E149" s="13" t="s">
        <v>26</v>
      </c>
      <c r="F149" s="12" t="s">
        <v>293</v>
      </c>
      <c r="G149" s="14">
        <f t="shared" si="9"/>
        <v>448</v>
      </c>
      <c r="H149" s="13">
        <v>448</v>
      </c>
      <c r="I149" s="26"/>
      <c r="J149" s="13"/>
      <c r="K149" s="13"/>
      <c r="L149" s="15">
        <f t="shared" si="10"/>
        <v>448</v>
      </c>
      <c r="M149" s="13"/>
      <c r="N149" s="13"/>
      <c r="O149" s="14"/>
      <c r="P149" s="14"/>
      <c r="Q149" s="14"/>
      <c r="R149" s="15" t="s">
        <v>28</v>
      </c>
      <c r="S149" s="15"/>
    </row>
    <row r="150" spans="1:19" s="2" customFormat="1" ht="45" customHeight="1">
      <c r="A150" s="49"/>
      <c r="B150" s="36" t="s">
        <v>294</v>
      </c>
      <c r="C150" s="36" t="s">
        <v>295</v>
      </c>
      <c r="D150" s="12" t="s">
        <v>296</v>
      </c>
      <c r="E150" s="13" t="s">
        <v>26</v>
      </c>
      <c r="F150" s="24" t="s">
        <v>297</v>
      </c>
      <c r="G150" s="14">
        <f t="shared" si="9"/>
        <v>636</v>
      </c>
      <c r="H150" s="36"/>
      <c r="I150" s="34">
        <v>636</v>
      </c>
      <c r="J150" s="34"/>
      <c r="K150" s="34"/>
      <c r="L150" s="15">
        <f t="shared" si="10"/>
        <v>636</v>
      </c>
      <c r="M150" s="14"/>
      <c r="N150" s="34"/>
      <c r="O150" s="34"/>
      <c r="P150" s="34"/>
      <c r="Q150" s="34"/>
      <c r="R150" s="15" t="s">
        <v>28</v>
      </c>
      <c r="S150" s="15"/>
    </row>
    <row r="151" spans="1:19" s="2" customFormat="1" ht="50.25" customHeight="1">
      <c r="A151" s="49"/>
      <c r="B151" s="11" t="s">
        <v>298</v>
      </c>
      <c r="C151" s="21" t="s">
        <v>299</v>
      </c>
      <c r="D151" s="11" t="s">
        <v>300</v>
      </c>
      <c r="E151" s="13" t="s">
        <v>26</v>
      </c>
      <c r="F151" s="24"/>
      <c r="G151" s="14">
        <f t="shared" si="9"/>
        <v>81</v>
      </c>
      <c r="H151" s="36">
        <v>81</v>
      </c>
      <c r="I151" s="36"/>
      <c r="J151" s="34"/>
      <c r="K151" s="34"/>
      <c r="L151" s="15">
        <f t="shared" si="10"/>
        <v>81</v>
      </c>
      <c r="M151" s="14"/>
      <c r="N151" s="34"/>
      <c r="O151" s="34"/>
      <c r="P151" s="34"/>
      <c r="Q151" s="34"/>
      <c r="R151" s="15" t="s">
        <v>28</v>
      </c>
      <c r="S151" s="15"/>
    </row>
    <row r="152" spans="1:19" s="2" customFormat="1" ht="84" customHeight="1">
      <c r="A152" s="49"/>
      <c r="B152" s="28" t="s">
        <v>301</v>
      </c>
      <c r="C152" s="15" t="s">
        <v>302</v>
      </c>
      <c r="D152" s="15" t="s">
        <v>303</v>
      </c>
      <c r="E152" s="13" t="s">
        <v>26</v>
      </c>
      <c r="F152" s="20" t="s">
        <v>304</v>
      </c>
      <c r="G152" s="14">
        <f t="shared" si="9"/>
        <v>600</v>
      </c>
      <c r="H152" s="14"/>
      <c r="I152" s="14">
        <v>600</v>
      </c>
      <c r="J152" s="14"/>
      <c r="K152" s="14"/>
      <c r="L152" s="15">
        <f aca="true" t="shared" si="12" ref="L152:L160">SUM(H152:K152)</f>
        <v>600</v>
      </c>
      <c r="M152" s="14"/>
      <c r="N152" s="14"/>
      <c r="O152" s="14"/>
      <c r="P152" s="14"/>
      <c r="Q152" s="14"/>
      <c r="R152" s="15" t="s">
        <v>181</v>
      </c>
      <c r="S152" s="15"/>
    </row>
    <row r="153" spans="1:19" s="2" customFormat="1" ht="88.5" customHeight="1">
      <c r="A153" s="49"/>
      <c r="B153" s="28" t="s">
        <v>305</v>
      </c>
      <c r="C153" s="15" t="s">
        <v>302</v>
      </c>
      <c r="D153" s="15" t="s">
        <v>306</v>
      </c>
      <c r="E153" s="13" t="s">
        <v>105</v>
      </c>
      <c r="F153" s="20" t="s">
        <v>307</v>
      </c>
      <c r="G153" s="14">
        <f t="shared" si="9"/>
        <v>360</v>
      </c>
      <c r="H153" s="14"/>
      <c r="I153" s="14">
        <v>360</v>
      </c>
      <c r="J153" s="14"/>
      <c r="K153" s="14"/>
      <c r="L153" s="15">
        <f t="shared" si="12"/>
        <v>360</v>
      </c>
      <c r="M153" s="14"/>
      <c r="N153" s="14"/>
      <c r="O153" s="14"/>
      <c r="P153" s="14"/>
      <c r="Q153" s="14"/>
      <c r="R153" s="15" t="s">
        <v>181</v>
      </c>
      <c r="S153" s="15"/>
    </row>
    <row r="154" spans="1:19" s="3" customFormat="1" ht="84.75" customHeight="1">
      <c r="A154" s="49"/>
      <c r="B154" s="11" t="s">
        <v>308</v>
      </c>
      <c r="C154" s="11" t="s">
        <v>309</v>
      </c>
      <c r="D154" s="12" t="s">
        <v>310</v>
      </c>
      <c r="E154" s="13" t="s">
        <v>26</v>
      </c>
      <c r="F154" s="12" t="s">
        <v>311</v>
      </c>
      <c r="G154" s="14">
        <f t="shared" si="9"/>
        <v>560</v>
      </c>
      <c r="H154" s="15">
        <v>373</v>
      </c>
      <c r="I154" s="15">
        <v>168</v>
      </c>
      <c r="J154" s="15">
        <v>19</v>
      </c>
      <c r="K154" s="15"/>
      <c r="L154" s="15">
        <f t="shared" si="12"/>
        <v>560</v>
      </c>
      <c r="M154" s="14"/>
      <c r="N154" s="14"/>
      <c r="O154" s="14"/>
      <c r="P154" s="14"/>
      <c r="Q154" s="14"/>
      <c r="R154" s="15" t="s">
        <v>312</v>
      </c>
      <c r="S154" s="15"/>
    </row>
    <row r="155" spans="1:19" s="3" customFormat="1" ht="97.5" customHeight="1">
      <c r="A155" s="49"/>
      <c r="B155" s="11" t="s">
        <v>313</v>
      </c>
      <c r="C155" s="21" t="s">
        <v>314</v>
      </c>
      <c r="D155" s="12" t="s">
        <v>315</v>
      </c>
      <c r="E155" s="13" t="s">
        <v>105</v>
      </c>
      <c r="F155" s="12" t="s">
        <v>311</v>
      </c>
      <c r="G155" s="14">
        <f t="shared" si="9"/>
        <v>2000</v>
      </c>
      <c r="H155" s="15">
        <v>1000</v>
      </c>
      <c r="I155" s="15">
        <v>500</v>
      </c>
      <c r="J155" s="15">
        <v>500</v>
      </c>
      <c r="K155" s="15"/>
      <c r="L155" s="15">
        <f t="shared" si="12"/>
        <v>2000</v>
      </c>
      <c r="M155" s="14"/>
      <c r="N155" s="14"/>
      <c r="O155" s="14"/>
      <c r="P155" s="14"/>
      <c r="Q155" s="14"/>
      <c r="R155" s="15" t="s">
        <v>312</v>
      </c>
      <c r="S155" s="15"/>
    </row>
    <row r="156" spans="1:19" s="3" customFormat="1" ht="45.75" customHeight="1">
      <c r="A156" s="49"/>
      <c r="B156" s="15" t="s">
        <v>316</v>
      </c>
      <c r="C156" s="11" t="s">
        <v>52</v>
      </c>
      <c r="D156" s="12" t="s">
        <v>317</v>
      </c>
      <c r="E156" s="13" t="s">
        <v>26</v>
      </c>
      <c r="F156" s="12" t="s">
        <v>290</v>
      </c>
      <c r="G156" s="14">
        <v>200</v>
      </c>
      <c r="H156" s="15"/>
      <c r="I156" s="15"/>
      <c r="J156" s="14"/>
      <c r="K156" s="14">
        <v>200</v>
      </c>
      <c r="L156" s="15">
        <v>200</v>
      </c>
      <c r="M156" s="14"/>
      <c r="N156" s="14"/>
      <c r="O156" s="14"/>
      <c r="P156" s="14"/>
      <c r="Q156" s="14"/>
      <c r="R156" s="16" t="s">
        <v>181</v>
      </c>
      <c r="S156" s="15"/>
    </row>
    <row r="157" spans="1:19" s="3" customFormat="1" ht="45.75" customHeight="1">
      <c r="A157" s="49"/>
      <c r="B157" s="15" t="s">
        <v>318</v>
      </c>
      <c r="C157" s="11" t="s">
        <v>56</v>
      </c>
      <c r="D157" s="12" t="s">
        <v>317</v>
      </c>
      <c r="E157" s="13" t="s">
        <v>26</v>
      </c>
      <c r="F157" s="12" t="s">
        <v>290</v>
      </c>
      <c r="G157" s="14">
        <v>200</v>
      </c>
      <c r="H157" s="15"/>
      <c r="I157" s="15"/>
      <c r="J157" s="14"/>
      <c r="K157" s="15">
        <v>200</v>
      </c>
      <c r="L157" s="16">
        <v>200</v>
      </c>
      <c r="M157" s="39"/>
      <c r="N157" s="39"/>
      <c r="O157" s="39"/>
      <c r="P157" s="39"/>
      <c r="Q157" s="39"/>
      <c r="R157" s="16" t="s">
        <v>181</v>
      </c>
      <c r="S157" s="15"/>
    </row>
    <row r="158" spans="1:19" s="2" customFormat="1" ht="45" customHeight="1">
      <c r="A158" s="49"/>
      <c r="B158" s="15" t="s">
        <v>319</v>
      </c>
      <c r="C158" s="21" t="s">
        <v>97</v>
      </c>
      <c r="D158" s="12" t="s">
        <v>320</v>
      </c>
      <c r="E158" s="13" t="s">
        <v>99</v>
      </c>
      <c r="F158" s="12" t="s">
        <v>321</v>
      </c>
      <c r="G158" s="14">
        <f>SUM(H158:K158)</f>
        <v>124</v>
      </c>
      <c r="H158" s="15">
        <v>124</v>
      </c>
      <c r="I158" s="15"/>
      <c r="J158" s="14"/>
      <c r="K158" s="14"/>
      <c r="L158" s="15">
        <f t="shared" si="12"/>
        <v>124</v>
      </c>
      <c r="M158" s="14"/>
      <c r="N158" s="14"/>
      <c r="O158" s="14"/>
      <c r="P158" s="14"/>
      <c r="Q158" s="14"/>
      <c r="R158" s="15" t="s">
        <v>312</v>
      </c>
      <c r="S158" s="15"/>
    </row>
    <row r="159" spans="1:19" s="2" customFormat="1" ht="29.25" customHeight="1">
      <c r="A159" s="49"/>
      <c r="B159" s="51" t="s">
        <v>10</v>
      </c>
      <c r="C159" s="52"/>
      <c r="D159" s="52"/>
      <c r="E159" s="52"/>
      <c r="F159" s="53"/>
      <c r="G159" s="14">
        <f aca="true" t="shared" si="13" ref="G159:L159">G33+G52+G68+G69+G137+G140+G141+G142+G143+G144+G145+G146+G147+G148+G149+G150+G151+G152+G153+G154+G155+G156+G157+G158</f>
        <v>17849</v>
      </c>
      <c r="H159" s="14">
        <f t="shared" si="13"/>
        <v>11270.9</v>
      </c>
      <c r="I159" s="14">
        <f t="shared" si="13"/>
        <v>5659.1</v>
      </c>
      <c r="J159" s="14">
        <f t="shared" si="13"/>
        <v>519</v>
      </c>
      <c r="K159" s="14">
        <f t="shared" si="13"/>
        <v>400</v>
      </c>
      <c r="L159" s="14">
        <f t="shared" si="13"/>
        <v>17849</v>
      </c>
      <c r="M159" s="14"/>
      <c r="N159" s="14"/>
      <c r="O159" s="14"/>
      <c r="P159" s="14"/>
      <c r="Q159" s="14"/>
      <c r="R159" s="15"/>
      <c r="S159" s="15"/>
    </row>
    <row r="160" spans="1:19" s="2" customFormat="1" ht="69" customHeight="1">
      <c r="A160" s="38" t="s">
        <v>322</v>
      </c>
      <c r="B160" s="15" t="s">
        <v>323</v>
      </c>
      <c r="C160" s="15" t="s">
        <v>101</v>
      </c>
      <c r="D160" s="15" t="s">
        <v>323</v>
      </c>
      <c r="E160" s="13" t="s">
        <v>99</v>
      </c>
      <c r="F160" s="28" t="s">
        <v>324</v>
      </c>
      <c r="G160" s="14">
        <f>SUM(H160:K160)</f>
        <v>80</v>
      </c>
      <c r="H160" s="14">
        <v>48.8</v>
      </c>
      <c r="I160" s="14">
        <v>31.2</v>
      </c>
      <c r="J160" s="14"/>
      <c r="K160" s="14"/>
      <c r="L160" s="15">
        <f t="shared" si="12"/>
        <v>80</v>
      </c>
      <c r="M160" s="14"/>
      <c r="N160" s="14"/>
      <c r="O160" s="14"/>
      <c r="P160" s="14"/>
      <c r="Q160" s="14"/>
      <c r="R160" s="15" t="s">
        <v>101</v>
      </c>
      <c r="S160" s="15"/>
    </row>
    <row r="161" spans="1:20" s="2" customFormat="1" ht="36" customHeight="1">
      <c r="A161" s="51" t="s">
        <v>10</v>
      </c>
      <c r="B161" s="52"/>
      <c r="C161" s="52"/>
      <c r="D161" s="52"/>
      <c r="E161" s="52"/>
      <c r="F161" s="53"/>
      <c r="G161" s="14">
        <f aca="true" t="shared" si="14" ref="G161:L161">SUM(G160:G160)</f>
        <v>80</v>
      </c>
      <c r="H161" s="14">
        <f t="shared" si="14"/>
        <v>48.8</v>
      </c>
      <c r="I161" s="14">
        <f t="shared" si="14"/>
        <v>31.2</v>
      </c>
      <c r="J161" s="14">
        <f t="shared" si="14"/>
        <v>0</v>
      </c>
      <c r="K161" s="14">
        <f t="shared" si="14"/>
        <v>0</v>
      </c>
      <c r="L161" s="14">
        <f t="shared" si="14"/>
        <v>80</v>
      </c>
      <c r="M161" s="14"/>
      <c r="N161" s="14"/>
      <c r="O161" s="14"/>
      <c r="P161" s="14"/>
      <c r="Q161" s="14"/>
      <c r="R161" s="15"/>
      <c r="S161" s="13"/>
      <c r="T161" s="40"/>
    </row>
    <row r="162" spans="1:20" s="2" customFormat="1" ht="29.25" customHeight="1">
      <c r="A162" s="50" t="s">
        <v>325</v>
      </c>
      <c r="B162" s="50"/>
      <c r="C162" s="50"/>
      <c r="D162" s="56"/>
      <c r="E162" s="50"/>
      <c r="F162" s="56"/>
      <c r="G162" s="10">
        <f>SUM(H162:K162)</f>
        <v>25196.42</v>
      </c>
      <c r="H162" s="10">
        <f>H32+H159+H161</f>
        <v>17656.12</v>
      </c>
      <c r="I162" s="10">
        <f>I32+I159+I161</f>
        <v>6221.3</v>
      </c>
      <c r="J162" s="10">
        <f>J32+J159+J161</f>
        <v>519</v>
      </c>
      <c r="K162" s="10">
        <f>K32+K159+K161</f>
        <v>800</v>
      </c>
      <c r="L162" s="10">
        <f>L32+L159+L161</f>
        <v>25196.42</v>
      </c>
      <c r="M162" s="10"/>
      <c r="N162" s="10"/>
      <c r="O162" s="10"/>
      <c r="P162" s="10"/>
      <c r="Q162" s="10"/>
      <c r="R162" s="10"/>
      <c r="S162" s="9"/>
      <c r="T162" s="35"/>
    </row>
    <row r="163" spans="1:19" ht="24" customHeight="1">
      <c r="A163" s="57" t="s">
        <v>326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</row>
  </sheetData>
  <sheetProtection/>
  <mergeCells count="30">
    <mergeCell ref="R4:R6"/>
    <mergeCell ref="S4:S6"/>
    <mergeCell ref="A163:S163"/>
    <mergeCell ref="A4:A6"/>
    <mergeCell ref="A7:A32"/>
    <mergeCell ref="A33:A159"/>
    <mergeCell ref="B4:B6"/>
    <mergeCell ref="B10:B25"/>
    <mergeCell ref="B34:B52"/>
    <mergeCell ref="B53:B68"/>
    <mergeCell ref="B70:B137"/>
    <mergeCell ref="B138:B140"/>
    <mergeCell ref="D68:E68"/>
    <mergeCell ref="B159:F159"/>
    <mergeCell ref="A161:F161"/>
    <mergeCell ref="A162:F162"/>
    <mergeCell ref="G4:Q4"/>
    <mergeCell ref="H5:L5"/>
    <mergeCell ref="M5:P5"/>
    <mergeCell ref="B32:F32"/>
    <mergeCell ref="C4:C6"/>
    <mergeCell ref="D4:D6"/>
    <mergeCell ref="E4:E6"/>
    <mergeCell ref="F4:F6"/>
    <mergeCell ref="G5:G6"/>
    <mergeCell ref="Q5:Q6"/>
    <mergeCell ref="A1:B1"/>
    <mergeCell ref="A2:S2"/>
    <mergeCell ref="H3:L3"/>
    <mergeCell ref="M3:R3"/>
  </mergeCells>
  <printOptions horizontalCentered="1" verticalCentered="1"/>
  <pageMargins left="0.83" right="0.83" top="0.87" bottom="0.83" header="0.59" footer="0.16"/>
  <pageSetup horizontalDpi="600" verticalDpi="60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朱东</cp:lastModifiedBy>
  <cp:lastPrinted>2018-03-09T05:12:48Z</cp:lastPrinted>
  <dcterms:created xsi:type="dcterms:W3CDTF">2010-02-20T02:51:13Z</dcterms:created>
  <dcterms:modified xsi:type="dcterms:W3CDTF">2018-06-11T01:47:03Z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