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集中安置点" sheetId="16" r:id="rId1"/>
    <sheet name="Sheet1" sheetId="17" r:id="rId2"/>
  </sheets>
  <calcPr calcId="144525" concurrentCalc="0"/>
</workbook>
</file>

<file path=xl/sharedStrings.xml><?xml version="1.0" encoding="utf-8"?>
<sst xmlns="http://schemas.openxmlformats.org/spreadsheetml/2006/main" count="35" uniqueCount="25">
  <si>
    <t>高峰镇集中安置点去库存安置资金拨付统计表</t>
  </si>
  <si>
    <t>单位：万元、人</t>
  </si>
  <si>
    <t>序号</t>
  </si>
  <si>
    <t>镇办 名称</t>
  </si>
  <si>
    <t>安置点名称</t>
  </si>
  <si>
    <t>安置类型</t>
  </si>
  <si>
    <t>建房补助资金</t>
  </si>
  <si>
    <t>本次拨付</t>
  </si>
  <si>
    <t>备注</t>
  </si>
  <si>
    <t>易地扶贫搬迁</t>
  </si>
  <si>
    <t>避灾生态搬迁</t>
  </si>
  <si>
    <t>应拨付</t>
  </si>
  <si>
    <t>已拨付</t>
  </si>
  <si>
    <t>建房</t>
  </si>
  <si>
    <t>基础</t>
  </si>
  <si>
    <t>小计</t>
  </si>
  <si>
    <t>中央预算内投资</t>
  </si>
  <si>
    <t>易地扶贫搬迁贷款资金</t>
  </si>
  <si>
    <t>户数</t>
  </si>
  <si>
    <t>人数</t>
  </si>
  <si>
    <t>高峰镇</t>
  </si>
  <si>
    <t>高峰镇和平佳园安置点（一期去库存）</t>
  </si>
  <si>
    <t>高峰镇张家正和家园安置点（去库存）</t>
  </si>
  <si>
    <t>高峰镇永丰佳园安置点（去库存）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</si>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</sst>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20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b/>
      <sz val="20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/>
  </cellStyleXfs>
  <cellXfs count="24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V10" sqref="V10"/>
    </sheetView>
  </sheetViews>
  <sheetFormatPr defaultColWidth="9" defaultRowHeight="13.5"/>
  <cols>
    <col min="1" max="1" width="3.625" customWidth="1"/>
    <col min="2" max="2" width="6.25" customWidth="1"/>
    <col min="3" max="3" width="18.125" customWidth="1"/>
    <col min="4" max="7" width="5.25" customWidth="1"/>
    <col min="8" max="8" width="5.875" customWidth="1"/>
    <col min="9" max="18" width="5.5" customWidth="1"/>
    <col min="19" max="19" width="6.125" customWidth="1"/>
  </cols>
  <sheetData>
    <row r="1" ht="5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8" customHeight="1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3"/>
      <c r="P2" s="14" t="s">
        <v>1</v>
      </c>
      <c r="Q2" s="14"/>
      <c r="R2" s="14"/>
      <c r="S2" s="14"/>
    </row>
    <row r="3" ht="25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4" t="s">
        <v>6</v>
      </c>
      <c r="I3" s="4"/>
      <c r="J3" s="4"/>
      <c r="K3" s="4"/>
      <c r="L3" s="4"/>
      <c r="M3" s="4"/>
      <c r="N3" s="15" t="s">
        <v>7</v>
      </c>
      <c r="O3" s="16"/>
      <c r="P3" s="16"/>
      <c r="Q3" s="16"/>
      <c r="R3" s="20"/>
      <c r="S3" s="10" t="s">
        <v>8</v>
      </c>
    </row>
    <row r="4" ht="26" customHeight="1" spans="1:19">
      <c r="A4" s="3"/>
      <c r="B4" s="3"/>
      <c r="C4" s="3"/>
      <c r="D4" s="3" t="s">
        <v>9</v>
      </c>
      <c r="E4" s="3"/>
      <c r="F4" s="3" t="s">
        <v>10</v>
      </c>
      <c r="G4" s="3"/>
      <c r="H4" s="4" t="s">
        <v>11</v>
      </c>
      <c r="I4" s="4"/>
      <c r="J4" s="4"/>
      <c r="K4" s="4" t="s">
        <v>12</v>
      </c>
      <c r="L4" s="4"/>
      <c r="M4" s="4"/>
      <c r="N4" s="17" t="s">
        <v>13</v>
      </c>
      <c r="O4" s="17"/>
      <c r="P4" s="17"/>
      <c r="Q4" s="21" t="s">
        <v>14</v>
      </c>
      <c r="R4" s="22"/>
      <c r="S4" s="10"/>
    </row>
    <row r="5" ht="25" customHeight="1" spans="1:19">
      <c r="A5" s="3"/>
      <c r="B5" s="3"/>
      <c r="C5" s="3"/>
      <c r="D5" s="3"/>
      <c r="E5" s="3"/>
      <c r="F5" s="3"/>
      <c r="G5" s="3"/>
      <c r="H5" s="5" t="s">
        <v>15</v>
      </c>
      <c r="I5" s="5" t="s">
        <v>9</v>
      </c>
      <c r="J5" s="5" t="s">
        <v>10</v>
      </c>
      <c r="K5" s="4" t="s">
        <v>15</v>
      </c>
      <c r="L5" s="5" t="s">
        <v>9</v>
      </c>
      <c r="M5" s="5" t="s">
        <v>10</v>
      </c>
      <c r="N5" s="5" t="s">
        <v>15</v>
      </c>
      <c r="O5" s="18" t="s">
        <v>16</v>
      </c>
      <c r="P5" s="5" t="s">
        <v>17</v>
      </c>
      <c r="Q5" s="5" t="s">
        <v>9</v>
      </c>
      <c r="R5" s="5" t="s">
        <v>10</v>
      </c>
      <c r="S5" s="10"/>
    </row>
    <row r="6" ht="32" customHeight="1" spans="1:19">
      <c r="A6" s="3"/>
      <c r="B6" s="3"/>
      <c r="C6" s="3"/>
      <c r="D6" s="6" t="s">
        <v>18</v>
      </c>
      <c r="E6" s="6" t="s">
        <v>19</v>
      </c>
      <c r="F6" s="6" t="s">
        <v>18</v>
      </c>
      <c r="G6" s="6" t="s">
        <v>19</v>
      </c>
      <c r="H6" s="5"/>
      <c r="I6" s="5"/>
      <c r="J6" s="5"/>
      <c r="K6" s="4"/>
      <c r="L6" s="5"/>
      <c r="M6" s="5"/>
      <c r="N6" s="5"/>
      <c r="O6" s="19"/>
      <c r="P6" s="5"/>
      <c r="Q6" s="5"/>
      <c r="R6" s="5"/>
      <c r="S6" s="10"/>
    </row>
    <row r="7" ht="32" customHeight="1" spans="1:19">
      <c r="A7" s="7">
        <v>1</v>
      </c>
      <c r="B7" s="7" t="s">
        <v>20</v>
      </c>
      <c r="C7" s="8" t="s">
        <v>21</v>
      </c>
      <c r="D7" s="9">
        <v>11</v>
      </c>
      <c r="E7" s="9">
        <v>50</v>
      </c>
      <c r="F7" s="10">
        <v>0</v>
      </c>
      <c r="G7" s="10">
        <v>0</v>
      </c>
      <c r="H7" s="9">
        <f>I7+J7</f>
        <v>125</v>
      </c>
      <c r="I7" s="9">
        <f>E7*2.5</f>
        <v>125</v>
      </c>
      <c r="J7" s="9"/>
      <c r="K7" s="9">
        <v>0</v>
      </c>
      <c r="L7" s="9">
        <v>0</v>
      </c>
      <c r="M7" s="9"/>
      <c r="N7" s="9">
        <f>O7+P7</f>
        <v>125</v>
      </c>
      <c r="O7" s="9">
        <f>E7*0.8</f>
        <v>40</v>
      </c>
      <c r="P7" s="9">
        <f>E7*1.7</f>
        <v>85</v>
      </c>
      <c r="Q7" s="9"/>
      <c r="R7" s="9"/>
      <c r="S7" s="10"/>
    </row>
    <row r="8" ht="32" customHeight="1" spans="1:19">
      <c r="A8" s="11"/>
      <c r="B8" s="11"/>
      <c r="C8" s="8" t="s">
        <v>22</v>
      </c>
      <c r="D8" s="9">
        <v>21</v>
      </c>
      <c r="E8" s="9">
        <v>72</v>
      </c>
      <c r="F8" s="10"/>
      <c r="G8" s="10"/>
      <c r="H8" s="9">
        <f>I8+J8</f>
        <v>180</v>
      </c>
      <c r="I8" s="9">
        <f>E8*2.5</f>
        <v>180</v>
      </c>
      <c r="J8" s="9"/>
      <c r="K8" s="9">
        <v>0</v>
      </c>
      <c r="L8" s="9">
        <v>0</v>
      </c>
      <c r="M8" s="9"/>
      <c r="N8" s="9">
        <f>O8+P8</f>
        <v>180</v>
      </c>
      <c r="O8" s="9">
        <f>E8*0.8</f>
        <v>57.6</v>
      </c>
      <c r="P8" s="9">
        <f>E8*1.7</f>
        <v>122.4</v>
      </c>
      <c r="Q8" s="9"/>
      <c r="R8" s="9"/>
      <c r="S8" s="10"/>
    </row>
    <row r="9" ht="24" spans="1:19">
      <c r="A9" s="12"/>
      <c r="B9" s="12"/>
      <c r="C9" s="8" t="s">
        <v>23</v>
      </c>
      <c r="D9" s="9">
        <v>2</v>
      </c>
      <c r="E9" s="9">
        <v>4</v>
      </c>
      <c r="F9" s="10"/>
      <c r="G9" s="10"/>
      <c r="H9" s="9">
        <f>I9+J9</f>
        <v>10</v>
      </c>
      <c r="I9" s="10">
        <f>E9*2.5</f>
        <v>10</v>
      </c>
      <c r="J9" s="10"/>
      <c r="K9" s="10">
        <v>0</v>
      </c>
      <c r="L9" s="10">
        <v>0</v>
      </c>
      <c r="M9" s="10"/>
      <c r="N9" s="9">
        <f>O9+P9</f>
        <v>10</v>
      </c>
      <c r="O9" s="9">
        <f>E9*0.8</f>
        <v>3.2</v>
      </c>
      <c r="P9" s="9">
        <f>E9*1.7</f>
        <v>6.8</v>
      </c>
      <c r="Q9" s="9"/>
      <c r="R9" s="9"/>
      <c r="S9" s="10"/>
    </row>
    <row r="10" ht="35" customHeight="1" spans="1:19">
      <c r="A10" s="10">
        <v>2</v>
      </c>
      <c r="B10" s="10" t="s">
        <v>24</v>
      </c>
      <c r="C10" s="10"/>
      <c r="D10" s="10">
        <f t="shared" ref="D10:I10" si="0">SUM(D7:D9)</f>
        <v>34</v>
      </c>
      <c r="E10" s="10">
        <f t="shared" si="0"/>
        <v>126</v>
      </c>
      <c r="F10" s="10">
        <f t="shared" si="0"/>
        <v>0</v>
      </c>
      <c r="G10" s="10">
        <f t="shared" si="0"/>
        <v>0</v>
      </c>
      <c r="H10" s="10">
        <f t="shared" si="0"/>
        <v>315</v>
      </c>
      <c r="I10" s="10">
        <f t="shared" si="0"/>
        <v>315</v>
      </c>
      <c r="J10" s="10"/>
      <c r="K10" s="10">
        <f>SUM(K7:K9)</f>
        <v>0</v>
      </c>
      <c r="L10" s="10">
        <f>SUM(L7:L9)</f>
        <v>0</v>
      </c>
      <c r="M10" s="10"/>
      <c r="N10" s="10">
        <f>SUM(N7:N9)</f>
        <v>315</v>
      </c>
      <c r="O10" s="10">
        <f>SUM(O7:O9)</f>
        <v>100.8</v>
      </c>
      <c r="P10" s="10">
        <f>SUM(P7:P9)</f>
        <v>214.2</v>
      </c>
      <c r="Q10" s="23"/>
      <c r="R10" s="23"/>
      <c r="S10" s="23"/>
    </row>
  </sheetData>
  <mergeCells count="29">
    <mergeCell ref="A1:S1"/>
    <mergeCell ref="P2:S2"/>
    <mergeCell ref="D3:G3"/>
    <mergeCell ref="H3:M3"/>
    <mergeCell ref="N3:R3"/>
    <mergeCell ref="H4:J4"/>
    <mergeCell ref="K4:M4"/>
    <mergeCell ref="N4:P4"/>
    <mergeCell ref="Q4:R4"/>
    <mergeCell ref="B10:C10"/>
    <mergeCell ref="A3:A6"/>
    <mergeCell ref="A7:A9"/>
    <mergeCell ref="B3:B6"/>
    <mergeCell ref="B7:B9"/>
    <mergeCell ref="C3:C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3:S6"/>
    <mergeCell ref="D4:E5"/>
    <mergeCell ref="F4:G5"/>
  </mergeCells>
  <pageMargins left="0.275" right="0.23611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集中安置点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2015-10-14T08:24:00Z</cp:lastPrinted>
  <dcterms:modified xsi:type="dcterms:W3CDTF">2019-11-29T11:07:32Z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