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项目库明细表" sheetId="1" r:id="rId1"/>
  </sheets>
  <definedNames>
    <definedName name="_xlnm.Print_Titles" localSheetId="0">项目库明细表!$3:$5</definedName>
    <definedName name="_xlnm._FilterDatabase" localSheetId="0" hidden="1">项目库明细表!$A$6:$AB$553</definedName>
  </definedNames>
  <calcPr calcId="144525"/>
</workbook>
</file>

<file path=xl/sharedStrings.xml><?xml version="1.0" encoding="utf-8"?>
<sst xmlns="http://schemas.openxmlformats.org/spreadsheetml/2006/main" count="3959" uniqueCount="1118">
  <si>
    <t>附件</t>
  </si>
  <si>
    <t>镇安县2020年中省提前下达财政专项扶贫资金及县级配套资金项目计划表</t>
  </si>
  <si>
    <t>项目类型</t>
  </si>
  <si>
    <t>项目名称
（自定义名称）</t>
  </si>
  <si>
    <t>项目摘要
（建设内容及规模）</t>
  </si>
  <si>
    <t>项目实施地点</t>
  </si>
  <si>
    <t>规划
年度</t>
  </si>
  <si>
    <t>主管
单位</t>
  </si>
  <si>
    <t>财政专项扶贫资金</t>
  </si>
  <si>
    <t>直接受益
贫困人口</t>
  </si>
  <si>
    <t>受益总人口</t>
  </si>
  <si>
    <t>带贫减贫机制</t>
  </si>
  <si>
    <t>绩效目标</t>
  </si>
  <si>
    <t>备注</t>
  </si>
  <si>
    <t>请勿删除</t>
  </si>
  <si>
    <t>镇/办</t>
  </si>
  <si>
    <t>村/社区</t>
  </si>
  <si>
    <t>新建</t>
  </si>
  <si>
    <t>2018年</t>
  </si>
  <si>
    <t>解决“两不愁三保障”项目</t>
  </si>
  <si>
    <t>是</t>
  </si>
  <si>
    <t>合计</t>
  </si>
  <si>
    <t>中央</t>
  </si>
  <si>
    <t>省级</t>
  </si>
  <si>
    <t>市级</t>
  </si>
  <si>
    <t>县级</t>
  </si>
  <si>
    <t>户数
(户)</t>
  </si>
  <si>
    <t>人数
（人）</t>
  </si>
  <si>
    <t>续建</t>
  </si>
  <si>
    <t>2019年</t>
  </si>
  <si>
    <t>巩固提升项目</t>
  </si>
  <si>
    <t>否</t>
  </si>
  <si>
    <t>总 计</t>
  </si>
  <si>
    <t>2020年</t>
  </si>
  <si>
    <t>一、产业扶贫</t>
  </si>
  <si>
    <t>2021年</t>
  </si>
  <si>
    <t>（一）种植养殖加工服务</t>
  </si>
  <si>
    <t>1.烤烟产业</t>
  </si>
  <si>
    <t>2020年永乐街道办烤烟项目</t>
  </si>
  <si>
    <t>种植烤烟面积2900亩,配套烟路等设施建设</t>
  </si>
  <si>
    <t>永乐街道办</t>
  </si>
  <si>
    <t>木园村、杏树坡村、栗园村、安山村、金花村、孙家砭村、锡铜村、山海村</t>
  </si>
  <si>
    <t>农业农村局</t>
  </si>
  <si>
    <t>贫困户直补到户、基础设施为村集体经济财产</t>
  </si>
  <si>
    <t>增加贫困户收入，巩固提升脱贫质量</t>
  </si>
  <si>
    <t>2020年米粮镇烤烟项目</t>
  </si>
  <si>
    <t>种植烤烟面积6500亩,配套烟路等设施建设</t>
  </si>
  <si>
    <t>米粮镇</t>
  </si>
  <si>
    <t>界河村、莲池村、东铺村、清泥村、月明村、树坪村、红卫村、光明村、联盟村、丰河村、水峡村、欢迎村、西河村、江西村</t>
  </si>
  <si>
    <t>2020年青铜关镇烤烟项目</t>
  </si>
  <si>
    <t>种植烤烟面积7000亩,配套烟路等设施建设</t>
  </si>
  <si>
    <t>青铜关镇</t>
  </si>
  <si>
    <t>青梅村、月星村、乡中村、旬河村、铜关村、丰收村、东坪村、兴隆村、营丰村、冷水河村、阳山村</t>
  </si>
  <si>
    <t>2020年云盖寺镇烤烟项目</t>
  </si>
  <si>
    <t>种植烤烟面积600亩,配套烟路等设施建设</t>
  </si>
  <si>
    <t>云盖寺镇</t>
  </si>
  <si>
    <t>岩湾村、金钟村、西洞村</t>
  </si>
  <si>
    <t>2020年大坪镇烤烟项目</t>
  </si>
  <si>
    <t>种植烤烟面积3300亩,配套烟路等设施建设</t>
  </si>
  <si>
    <t>大坪镇</t>
  </si>
  <si>
    <t>小河子村、岩屋村、庙沟村、凤凰村、芋园村、红旗村、三义村、园山村、龙池村、旗帜村、龙湾村、全胜村</t>
  </si>
  <si>
    <t>2020年铁厂镇烤烟项目</t>
  </si>
  <si>
    <t>种植烤烟面积1200亩,配套烟路等设施建设</t>
  </si>
  <si>
    <t>铁厂镇</t>
  </si>
  <si>
    <t>新民村、新联村、新声村、铁厂村、姬家河村、庄河村</t>
  </si>
  <si>
    <t>2020年高峰镇烤烟项目</t>
  </si>
  <si>
    <t>种植烤烟面积2600亩,配套烟路等设施建设</t>
  </si>
  <si>
    <t>高峰镇</t>
  </si>
  <si>
    <t>永丰村、升坪村、农科村、银坪村、两河村、正河村、三台村、营胜村、东岭村</t>
  </si>
  <si>
    <t>2020年回龙镇烤烟项目</t>
  </si>
  <si>
    <t>种植烤烟面积1400亩,配套烟路等设施建设</t>
  </si>
  <si>
    <t>回龙镇</t>
  </si>
  <si>
    <t>和坪村、万寿村、回龙村</t>
  </si>
  <si>
    <t>2020年柴坪镇烤烟项目</t>
  </si>
  <si>
    <t>种植烤烟面积800亩,配套烟路等设施建设</t>
  </si>
  <si>
    <t>柴坪镇</t>
  </si>
  <si>
    <t>安坪村、金虎村、松柏村、柴坪村、和睦村、向阳村</t>
  </si>
  <si>
    <t>2020年木王镇烤烟项目</t>
  </si>
  <si>
    <t>种植烤烟面积900亩,配套烟路等设施建设</t>
  </si>
  <si>
    <t>木王镇</t>
  </si>
  <si>
    <t>平安村</t>
  </si>
  <si>
    <t>2020年月河镇烤烟项目</t>
  </si>
  <si>
    <t>种植烤烟面积4100亩,配套烟路等设施建设</t>
  </si>
  <si>
    <t>月河镇</t>
  </si>
  <si>
    <t>益星村、罗家营村、太白庙村、先进村、川河村、先锋村、菩萨殿村</t>
  </si>
  <si>
    <t>2020年庙沟镇烤烟项目</t>
  </si>
  <si>
    <t>种植烤烟面积3700亩,配套烟路等设施建设</t>
  </si>
  <si>
    <t>庙沟镇</t>
  </si>
  <si>
    <t>三联村、双喜村、东沟村、五四村、蒿坪村、中坪村</t>
  </si>
  <si>
    <t>2.蚕桑产业</t>
  </si>
  <si>
    <t>2020年永乐街道办蚕桑项目</t>
  </si>
  <si>
    <t>建园补植2万株，科管工具246套，建共育室10间，养蚕工厂1000m2,共育小蚕200张，蚕具配套34套。</t>
  </si>
  <si>
    <t>中合村、金花村、花甲、山海村、锡铜村</t>
  </si>
  <si>
    <t>联带贫困户到户项目</t>
  </si>
  <si>
    <t>2020年米粮镇蚕桑项目</t>
  </si>
  <si>
    <t>建园补植5万株，科管工具615套，建共育室12间，养蚕工厂300 0m2,共育小蚕800张，蚕具配套138套。</t>
  </si>
  <si>
    <t>界河村、清泥村、月明村、清泉村、丰河村、八一村</t>
  </si>
  <si>
    <t>2020年青铜关镇蚕桑项目</t>
  </si>
  <si>
    <t>建园补植6万株，科管工具554套，建共育室10间，养蚕工厂200 0m2,共育小蚕700张，蚕具配套121套。</t>
  </si>
  <si>
    <t>丰收村、铜关村、东坪村、铜关村、兴隆村、青梅村、乡中村、营丰村</t>
  </si>
  <si>
    <t>2020年云盖寺镇蚕桑项目</t>
  </si>
  <si>
    <t>科管工具24套，建共育室10间，养蚕工厂300m2,共育小蚕100张，蚕具配套16套。</t>
  </si>
  <si>
    <t>金钟村、西洞村</t>
  </si>
  <si>
    <t>2020年大坪镇蚕桑项目</t>
  </si>
  <si>
    <t>建园补植3万株，科管工具431套，养蚕工厂2000m2,共育小蚕700张，蚕具配套122套。</t>
  </si>
  <si>
    <t>岩屋村、庙沟村、红旗村、三义村、旗帜村、园山村、龙湾村、全胜村</t>
  </si>
  <si>
    <t>2020年铁厂镇蚕桑项目</t>
  </si>
  <si>
    <t>建园补植5万株，科管工具37套，建共育室6间，养蚕工厂1000m2,共育小蚕100张，蚕具配套17套。</t>
  </si>
  <si>
    <t>西沟口村、新民村、新声村</t>
  </si>
  <si>
    <t>2020年达仁镇蚕桑项目</t>
  </si>
  <si>
    <t>建园补植8万株，科管工具738套，建共育室14间，养蚕工厂3000m2,共育小蚕2300张，蚕具配套400套。</t>
  </si>
  <si>
    <t>达仁镇</t>
  </si>
  <si>
    <t>枫坪村、玉泉村、春光村、丽光村、双河村</t>
  </si>
  <si>
    <t>2020年高峰镇蚕桑项目</t>
  </si>
  <si>
    <t>科管工具185套，养蚕工厂1000m2,共育小蚕200张，蚕具配套34套。</t>
  </si>
  <si>
    <t>青山村、营胜村、三台村、永丰村</t>
  </si>
  <si>
    <t>2020年柴坪镇蚕桑项目</t>
  </si>
  <si>
    <t>建园补植13万株，科管工具554套，建共育室8间，养蚕工厂2000m2,共育小蚕1800张，蚕具配套313套。</t>
  </si>
  <si>
    <t>向阳村、东瓜村、柴坪村、建国村、桃园村、石湾村、金虎村、松柏村</t>
  </si>
  <si>
    <t>2020年木王镇蚕桑项目</t>
  </si>
  <si>
    <t>建园补植6万株，科管工具123套，养蚕工厂500m2,共育小蚕200张，蚕具配套34套。</t>
  </si>
  <si>
    <t>朝阳村、米粮寺村、月坪村、坪胜村</t>
  </si>
  <si>
    <t>2020年月河镇先锋村蚕桑项目</t>
  </si>
  <si>
    <t>科管工具62套，养蚕工厂200m2,共育小蚕200张，蚕具配套35套</t>
  </si>
  <si>
    <t>先锋村</t>
  </si>
  <si>
    <t>2020年庙沟镇蚕桑项目</t>
  </si>
  <si>
    <t>建园补植12万株，科管工具431套，建共育室10间，养蚕工厂2000m2,共育小蚕1700张，蚕具配套296套。</t>
  </si>
  <si>
    <t>中坪村、双喜村、东沟村、三联村、蒿坪村、五一村、五四村</t>
  </si>
  <si>
    <t>2020年蚕桑技术培训项目</t>
  </si>
  <si>
    <t>对发展蚕桑产业农户进行技术指导服务和技术培训</t>
  </si>
  <si>
    <t>镇安县</t>
  </si>
  <si>
    <t>3.食用菌产业</t>
  </si>
  <si>
    <t>2020年永乐街道办食用菌项目</t>
  </si>
  <si>
    <t>生产食用菌120万袋，新建大棚80个</t>
  </si>
  <si>
    <t>中合村、锡铜村、栗园村、花甲村、八亩坪村</t>
  </si>
  <si>
    <t>县农业农村局</t>
  </si>
  <si>
    <t>产业带动</t>
  </si>
  <si>
    <t>2020年米粮镇食用菌项目</t>
  </si>
  <si>
    <t>生产食用菌210万袋，烘干、冷藏等设施1处</t>
  </si>
  <si>
    <t>月明村、丰河村、界河村、东铺村、树坪村、光明村</t>
  </si>
  <si>
    <t>2020年青铜关镇食用菌项目</t>
  </si>
  <si>
    <t>生产食用菌72.5万袋，烘干、冷藏等设施2处</t>
  </si>
  <si>
    <t>青梅村、前湾村、阳山村、丰收村、兴隆村、冷水河村</t>
  </si>
  <si>
    <t>2020年茅坪回族镇食用菌项目</t>
  </si>
  <si>
    <t>生产食用菌30万袋</t>
  </si>
  <si>
    <t>茅坪回族镇</t>
  </si>
  <si>
    <t>元坪村、五福村</t>
  </si>
  <si>
    <t>2020年西口回族镇食用菌项目</t>
  </si>
  <si>
    <t>生产食用菌100万袋，烘干、冷藏等设施1处</t>
  </si>
  <si>
    <t>西口回族镇</t>
  </si>
  <si>
    <t>农丰村</t>
  </si>
  <si>
    <t>2020年云盖寺镇食用菌项目</t>
  </si>
  <si>
    <t>生产食用菌200万袋，新建大棚20个</t>
  </si>
  <si>
    <t>岩湾村、西华村、东洞村、西洞村、黑窑沟村、金钟村</t>
  </si>
  <si>
    <t>2020年大坪镇食用菌项目</t>
  </si>
  <si>
    <t>生产食用菌130万袋</t>
  </si>
  <si>
    <t>龙湾村、庙沟村、岩屋村、凤凰村、芋园村、全胜村</t>
  </si>
  <si>
    <t>2020年铁厂镇食用菌项目</t>
  </si>
  <si>
    <t>生产食用菌125万袋，烘干、冷藏等设施1处</t>
  </si>
  <si>
    <t>新声村、新联村、新民村、西沟口村、姬家河村</t>
  </si>
  <si>
    <t>2020年达仁镇食用菌项目</t>
  </si>
  <si>
    <t>生产食用菌6万袋</t>
  </si>
  <si>
    <t>双河村</t>
  </si>
  <si>
    <t>2020年高峰镇食用菌项目</t>
  </si>
  <si>
    <t>生产食用菌110万袋，烘干、冷藏等设施1处</t>
  </si>
  <si>
    <t>正河村、银坪村</t>
  </si>
  <si>
    <t>2020年回龙镇食用菌项目</t>
  </si>
  <si>
    <t>生产食用菌50万袋，新建大棚14个，烘干、冷藏等设施1处</t>
  </si>
  <si>
    <t>万寿村、回龙村、宏丰村</t>
  </si>
  <si>
    <t>2020年木王镇食用菌项目</t>
  </si>
  <si>
    <t>生产食用菌110万袋，新建大棚60个，烘干、冷藏等设施1处</t>
  </si>
  <si>
    <t>平安村、桂林村、坪胜村、米粮寺村</t>
  </si>
  <si>
    <t>2020年月河镇食用菌项目</t>
  </si>
  <si>
    <t>生产食用菌60万袋，烘干、冷藏等设施1处</t>
  </si>
  <si>
    <t>西川村、八盘村、黄土岭村</t>
  </si>
  <si>
    <t>2020年庙沟镇食用菌项目</t>
  </si>
  <si>
    <t>生产食用菌30万袋，新建大棚40个，烘干、冷藏等设施2处</t>
  </si>
  <si>
    <t>蒿坪村、东沟村</t>
  </si>
  <si>
    <t>2020年食用菌技术培训项目</t>
  </si>
  <si>
    <t>对发展食用菌产业农户进行技术指导服务和技术培训</t>
  </si>
  <si>
    <t>4.茶叶产业</t>
  </si>
  <si>
    <t>2020年达仁镇茶叶项目</t>
  </si>
  <si>
    <t>茶叶建园3000亩，低产茶园改造8000亩，建设初制加工厂3个</t>
  </si>
  <si>
    <t>丽光村、狮子口村、象园村、玉泉村、枫坪村、双河村、春光村、农光村</t>
  </si>
  <si>
    <t>茶种直补贫困户到户项目；初制加工厂为扶贫工厂。</t>
  </si>
  <si>
    <t>2020年柴坪镇茶叶项目</t>
  </si>
  <si>
    <t>茶叶建园500亩，低产茶园改造1000亩，建设初制加工厂1个</t>
  </si>
  <si>
    <t>桃园村、余师村</t>
  </si>
  <si>
    <t>2020年月河镇茶叶项目</t>
  </si>
  <si>
    <t>茶叶建园500亩，低产茶园改造500亩。</t>
  </si>
  <si>
    <t>川河村</t>
  </si>
  <si>
    <t>茶种直补贫困户到户项目。</t>
  </si>
  <si>
    <t>2020年青铜关镇茶叶项目</t>
  </si>
  <si>
    <t>建设初制加工厂1个</t>
  </si>
  <si>
    <t>乡中村</t>
  </si>
  <si>
    <t>初制加工厂为扶贫工厂。</t>
  </si>
  <si>
    <t>2020年茶叶技术培训项目</t>
  </si>
  <si>
    <t>对发展茶叶产业农户进行技术服务指导和技术培训</t>
  </si>
  <si>
    <t>5.畜牧养殖</t>
  </si>
  <si>
    <t>2020年永乐街道办畜牧养殖项目</t>
  </si>
  <si>
    <t>新增养猪2632头，养牛255头，养羊1325只，养鸡23600只.</t>
  </si>
  <si>
    <t>中合村、八亩坪村、北城社区、花甲村、安山村、山海村、木园村、锡铜村、王家坪社区、栗园村、金花村、庙坡村、杏树坡村、孙家砭村、太坪村</t>
  </si>
  <si>
    <t>贫困户直补到户项目</t>
  </si>
  <si>
    <t>2020年米粮镇畜牧养殖项目</t>
  </si>
  <si>
    <t>新增养猪2145头，养牛431头，养羊1819只，养鸡15500只。</t>
  </si>
  <si>
    <t>门里村、西河村、江西村、联盟村、界河村、树坪村、月明村、光明村、红卫村、清泉村、八一村、丰河村、东铺村、欢迎村、莲池村、清泥村、水峡村</t>
  </si>
  <si>
    <t>2020年青铜关镇畜牧养殖项目</t>
  </si>
  <si>
    <t>新增养猪1947头，养牛27头，养羊1111只，养鸡12220只。</t>
  </si>
  <si>
    <t>青梅村、乡中村、前湾村、铜关村、营丰村、月星村、阳山村、冷水河村、东坪村、丰收村、兴隆村、旬河村</t>
  </si>
  <si>
    <t>2020年茅坪回族镇畜牧养殖项目</t>
  </si>
  <si>
    <t>新增养猪804头，养牛441头，养羊1015只，养鸡9280只。</t>
  </si>
  <si>
    <t>元坪村、五福村、五星村、峰景村、茅坪村、红光村、腰庄河村</t>
  </si>
  <si>
    <t>2020年西口回族镇畜牧养殖项目</t>
  </si>
  <si>
    <t>新增养猪1312头，养牛444头，养羊1308只，养鸡9350只。</t>
  </si>
  <si>
    <t>上河村、宝石村、岭沟村、青树村、石景村、石门村、东庄村、长发村、农丰村、聂家沟村</t>
  </si>
  <si>
    <t>2020年云盖寺镇畜牧养殖项目</t>
  </si>
  <si>
    <t>新增养猪851头，养牛53头，养羊168只，养鸡5300只。</t>
  </si>
  <si>
    <t>西洞村、西华村、东洞村、黑窑沟村、金钟村、云镇社区、岩湾村</t>
  </si>
  <si>
    <t>2020年大坪镇畜牧养殖项目</t>
  </si>
  <si>
    <t>新增养猪472头，养牛13头，养羊125只，养鸡2520只。</t>
  </si>
  <si>
    <t>庙沟村、红旗村、全胜村、龙湾村、旗帜村、龙池村、园山村、三义村、岩屋村、小河子村、芋园村、凤凰村</t>
  </si>
  <si>
    <t>2020年铁厂镇畜牧养殖项目</t>
  </si>
  <si>
    <t>新增养猪1039头，养牛65头，养羊279只，养鸡5230只。</t>
  </si>
  <si>
    <t>新声村、新民村、新联村、铁厂村、姬家河村、铁铜村、庄河村、西沟口村</t>
  </si>
  <si>
    <t>2020年达仁镇畜牧养殖项目</t>
  </si>
  <si>
    <t>新增养猪633头，养牛39头，养羊240只，养鸡4700只。</t>
  </si>
  <si>
    <t>春光村、农光村、象园村、狮子口村、丽光村、双河村、枫评村、玉泉村</t>
  </si>
  <si>
    <t>2020年高峰镇畜牧养殖项目</t>
  </si>
  <si>
    <t>新增养猪1189头，养牛56头，养羊1112只，养鸡11060只。</t>
  </si>
  <si>
    <t>渔坪村、银坪村、青山村、升坪村、农科村、两河村、三台村、长坡村、正河村、东岭村、营胜村、永丰村</t>
  </si>
  <si>
    <t>2020年回龙镇畜牧养殖项目</t>
  </si>
  <si>
    <t>新增养猪556头，养牛10头，养羊147只，养鸡3750只。</t>
  </si>
  <si>
    <t>枣园村、和坪村、回龙村、双龙村、宏丰村、万寿村</t>
  </si>
  <si>
    <t>2020年柴坪镇畜牧养殖项目</t>
  </si>
  <si>
    <t>新增养猪1297头，养牛75头，养羊360只，养鸡11450只。</t>
  </si>
  <si>
    <t>向阳村、东瓜村、和睦村、柴坪村、松柏村、金虎村、安坪村、余师村、桃园村、石湾村、建国村</t>
  </si>
  <si>
    <t>2020年木王镇畜牧养殖项目</t>
  </si>
  <si>
    <t>新增养猪1450头，养牛37头，养羊543只，养鸡12090只。</t>
  </si>
  <si>
    <t>朝阳村、月坪村、坪胜村、长坪村、栗扎坪村、米粮寺村、桂林村、平安村</t>
  </si>
  <si>
    <t>2020年月河镇畜牧养殖项目</t>
  </si>
  <si>
    <t>新增养猪896头，养牛15头，养羊208只，养鸡5570只。</t>
  </si>
  <si>
    <t>八盘村、罗家营村、西川村、川河村、菩萨殿村、太白庙村、先锋村、先进村、益星村、黄土岭村</t>
  </si>
  <si>
    <t>2020年庙沟镇畜牧养殖项目</t>
  </si>
  <si>
    <t>新增养猪777头，养牛39头，养羊240只，养鸡8380只。</t>
  </si>
  <si>
    <t>三联村、五一村、东沟村、五四村、双喜村、中坪村、蒿坪村</t>
  </si>
  <si>
    <t>2020年畜牧养殖技术培训项目</t>
  </si>
  <si>
    <t>对发展畜牧养殖产业农户进行技术指导服务和技术培训</t>
  </si>
  <si>
    <t>贫困户养殖技术培训项目</t>
  </si>
  <si>
    <t>养殖户每户有1人掌握养殖实用技术</t>
  </si>
  <si>
    <t>6.魔芋产业</t>
  </si>
  <si>
    <t>2020年永乐街道办魔芋种植项目</t>
  </si>
  <si>
    <t>新增魔芋500亩</t>
  </si>
  <si>
    <t>北城社区、庙坡村、孙家砭村、太坪村、王家坪社区</t>
  </si>
  <si>
    <t>2020年米粮镇魔芋种植项目</t>
  </si>
  <si>
    <t>新增魔芋1000亩</t>
  </si>
  <si>
    <t>东铺村、光明村、江西村、青泥村、清泉村、莲池村、水峡村</t>
  </si>
  <si>
    <t>2020年青铜关镇魔芋种植项目</t>
  </si>
  <si>
    <t>前湾村、青梅村、乡中村、旬河村</t>
  </si>
  <si>
    <t>2020年大坪镇魔芋种植项目</t>
  </si>
  <si>
    <t>凤凰村、龙池村、三义村、小河子村</t>
  </si>
  <si>
    <t>2020年铁厂镇魔芋种植项目</t>
  </si>
  <si>
    <t>西沟口村</t>
  </si>
  <si>
    <t>2020年达仁镇魔芋种植项目</t>
  </si>
  <si>
    <t>象园村、玉泉村</t>
  </si>
  <si>
    <t>2020年高峰镇魔芋种植项目</t>
  </si>
  <si>
    <t>东岭村、农科村、三台村、升坪村、营胜村、长坡村、正河村</t>
  </si>
  <si>
    <t>2020回龙镇魔芋种植项目</t>
  </si>
  <si>
    <t>回龙村、枣园村</t>
  </si>
  <si>
    <t>2020年柴坪镇魔芋种植项目</t>
  </si>
  <si>
    <t>柴坪村、建国村、余师村</t>
  </si>
  <si>
    <t>2020年木王镇魔芋种植项目</t>
  </si>
  <si>
    <t>新增魔芋3000亩</t>
  </si>
  <si>
    <t>米粮寺村、坪胜村、月坪村</t>
  </si>
  <si>
    <t>2020年月河镇魔芋种植项目</t>
  </si>
  <si>
    <t>川河村、罗家营村、菩萨殿村、太白庙村、西川村、先锋村、益星村</t>
  </si>
  <si>
    <t>2020年庙沟镇魔芋种植项目</t>
  </si>
  <si>
    <t>三联村、中坪村</t>
  </si>
  <si>
    <t>2020年魔芋种植技术培训</t>
  </si>
  <si>
    <t>对发展魔芋农户进行技术服务指导和技术培训</t>
  </si>
  <si>
    <t>7.板栗核桃科管</t>
  </si>
  <si>
    <t>2020年永乐街道办安山村板栗核桃科管项目</t>
  </si>
  <si>
    <t>安山村建档立卡贫困户板栗科管12亩、核桃科管779.9亩。</t>
  </si>
  <si>
    <t>安山村</t>
  </si>
  <si>
    <t>林业局</t>
  </si>
  <si>
    <t>自主科管补助，物资直补到户</t>
  </si>
  <si>
    <t>通过项目实施，保障建档立卡贫困户稳定增收</t>
  </si>
  <si>
    <t>2020年永乐街道办北城社区板栗核桃科管项目</t>
  </si>
  <si>
    <t>北城社区建档立卡贫困户板栗科管212.2亩、核桃科管52亩。</t>
  </si>
  <si>
    <t>北城社区</t>
  </si>
  <si>
    <t>2020年永乐街道办栗园村板栗核桃科管项目</t>
  </si>
  <si>
    <t>栗园村建档立卡贫困户板栗科管1219亩、核桃科管146亩。</t>
  </si>
  <si>
    <t>栗园村</t>
  </si>
  <si>
    <t>2020年永乐街道办庙坡村板栗核桃科管项目</t>
  </si>
  <si>
    <t>庙坡村建档立卡贫困户核桃科管301.9亩。</t>
  </si>
  <si>
    <t>庙坡村</t>
  </si>
  <si>
    <t>2020年永乐街道办孙家砭村板栗核桃科管项目</t>
  </si>
  <si>
    <t>孙家砭村建档立卡贫困户板栗科管154.3亩、核桃科管397.9亩。</t>
  </si>
  <si>
    <t>孙家砭村</t>
  </si>
  <si>
    <t>2020年永乐街道办太坪村板栗核桃科管项目</t>
  </si>
  <si>
    <t>太坪村建档立卡贫困户板栗科管1472.5亩、核桃科管276.5亩。</t>
  </si>
  <si>
    <t>太坪村</t>
  </si>
  <si>
    <t>2020年永乐街道办王家坪社区板栗核桃科管项目</t>
  </si>
  <si>
    <t>王家坪社区建档立卡贫困户板栗科管156.5亩、核桃科管279亩。</t>
  </si>
  <si>
    <t>王家坪社区</t>
  </si>
  <si>
    <t>2020年永乐街道办锡铜村板栗核桃科管项目</t>
  </si>
  <si>
    <t>锡铜村建档立卡贫困户板栗科管38亩、核桃科管558亩。</t>
  </si>
  <si>
    <t>锡铜村</t>
  </si>
  <si>
    <t>2020年永乐街道办中合村板栗核桃科管项目</t>
  </si>
  <si>
    <t>中合村建档立卡贫困户板栗科管348亩、核桃科管190.8亩。</t>
  </si>
  <si>
    <t>中合村</t>
  </si>
  <si>
    <t>2020年永乐街道办花甲村板栗核桃科管项目</t>
  </si>
  <si>
    <t>花甲村建档立卡贫困户板栗科管366.1亩、核桃科管269.5亩。</t>
  </si>
  <si>
    <t>花甲村</t>
  </si>
  <si>
    <t>2020年永乐街道办金花村板栗核桃科管项目</t>
  </si>
  <si>
    <t>金花村建档立卡贫困户板栗科管176亩、核桃科管214.5亩。</t>
  </si>
  <si>
    <t>金花村</t>
  </si>
  <si>
    <t>2020年永乐街道办杏树坡村板栗核桃科管项目</t>
  </si>
  <si>
    <t>杏树坡村建档立卡贫困户板栗科管698.5亩、核桃科管273亩。</t>
  </si>
  <si>
    <t>杏树坡村</t>
  </si>
  <si>
    <t>2020年永乐街道办木园村板栗核桃科管项目</t>
  </si>
  <si>
    <t>木园村建档立卡贫困户板栗科管603亩、核桃科管319.5亩。</t>
  </si>
  <si>
    <t>木园村</t>
  </si>
  <si>
    <t>2020年永乐街道办山海村板栗核桃科管项目</t>
  </si>
  <si>
    <t>山海村建档立卡贫困户板栗科管344亩、核桃科管710亩。</t>
  </si>
  <si>
    <t>山海村</t>
  </si>
  <si>
    <t>2020年永乐街道办八亩坪村板栗核桃科管项目</t>
  </si>
  <si>
    <t>八亩坪村建档立卡贫困户板栗科管22.1亩、核桃科管1454.9亩。</t>
  </si>
  <si>
    <t>八亩坪村</t>
  </si>
  <si>
    <t>2020年月河镇先锋村板栗核桃科管项目</t>
  </si>
  <si>
    <t>先锋村建档立卡贫困户板栗科管979.2亩、核桃科管105.5亩。</t>
  </si>
  <si>
    <t>2020年月河镇八盘村板栗核桃科管项目</t>
  </si>
  <si>
    <t>八盘村建档立卡贫困户板栗科管1195.3亩、核桃科管205亩。</t>
  </si>
  <si>
    <t>八盘村</t>
  </si>
  <si>
    <t>2020年月河镇菩萨殿村板栗核桃科管项目</t>
  </si>
  <si>
    <t>菩萨殿村建档立卡贫困户板栗科管663亩、核桃科管167.5亩。</t>
  </si>
  <si>
    <t>菩萨殿村</t>
  </si>
  <si>
    <t>2020年月河镇罗家营村板栗核桃科管项目</t>
  </si>
  <si>
    <t>罗家营村建档立卡贫困户板栗科管555亩、核桃科管103亩。</t>
  </si>
  <si>
    <t>罗家营村</t>
  </si>
  <si>
    <t>2020年月河镇先进村板栗核桃科管项目</t>
  </si>
  <si>
    <t>先进村建档立卡贫困户板栗科管1188亩、核桃科管258亩。</t>
  </si>
  <si>
    <t>先进村</t>
  </si>
  <si>
    <t>2020年月河镇益兴村板栗核桃科管项目</t>
  </si>
  <si>
    <t>益兴村建档立卡贫困户板栗科管346.5亩、核桃科管10.5亩。</t>
  </si>
  <si>
    <t>益兴村</t>
  </si>
  <si>
    <t>2020年月河镇川河村板栗核桃科管项目</t>
  </si>
  <si>
    <t>川河村建档立卡贫困户板栗科管1863亩、核桃科管76.8亩。</t>
  </si>
  <si>
    <t>2020年月河镇西川村板栗核桃科管项目</t>
  </si>
  <si>
    <t>西川村建档立卡贫困户板栗科管1727亩、核桃科管32.5亩。</t>
  </si>
  <si>
    <t>西川村</t>
  </si>
  <si>
    <t>2020年月河镇太白庙村板栗核桃科管项目</t>
  </si>
  <si>
    <t>太白庙村建档立卡贫困户板栗科管1988.8亩、核桃科管164.7亩。</t>
  </si>
  <si>
    <t>太白庙村</t>
  </si>
  <si>
    <t>2020年月河镇黄土岭村板栗核桃科管项目</t>
  </si>
  <si>
    <t>黄土岭村建档立卡贫困户板栗科管2003亩、核桃科管53.8亩。</t>
  </si>
  <si>
    <t>黄土岭村</t>
  </si>
  <si>
    <t>2020年庙沟镇中坪村板栗核桃科管项目</t>
  </si>
  <si>
    <t>中坪村建档立卡贫困户板栗科管312.3亩、核桃科管157亩。</t>
  </si>
  <si>
    <t>中坪村</t>
  </si>
  <si>
    <t>2020年庙沟镇三联村板栗核桃科管项目</t>
  </si>
  <si>
    <t>三联村建档立卡贫困户板栗科管344.1亩、核桃科管568.5亩。</t>
  </si>
  <si>
    <t>三联村</t>
  </si>
  <si>
    <t>2020年庙沟镇蒿坪村板栗核桃科管项目</t>
  </si>
  <si>
    <t>蒿坪村建档立卡贫困户板栗科管723亩、核桃科管140.5亩。</t>
  </si>
  <si>
    <t>蒿坪村</t>
  </si>
  <si>
    <t>2020年庙沟镇五一村板栗核桃科管项目</t>
  </si>
  <si>
    <t>五一村建档立卡贫困户板栗科管214亩、核桃科管144亩。</t>
  </si>
  <si>
    <t>五一村</t>
  </si>
  <si>
    <t>2020年庙沟镇双喜村板栗核桃科管项目</t>
  </si>
  <si>
    <t>双喜村建档立卡贫困户板栗科管224.5亩、核桃科管122.5亩。</t>
  </si>
  <si>
    <t>双喜村</t>
  </si>
  <si>
    <t>2020年庙沟镇东沟村板栗核桃科管项目</t>
  </si>
  <si>
    <t>东沟村建档立卡贫困户板栗科管1217.9亩、核桃科管530.4亩。</t>
  </si>
  <si>
    <t>东沟村</t>
  </si>
  <si>
    <t>2020年庙沟镇五四村板栗核桃科管项目</t>
  </si>
  <si>
    <t>五四村建档立卡贫困户板栗科管1222亩、核桃科管146亩。</t>
  </si>
  <si>
    <t>五四村</t>
  </si>
  <si>
    <t>2020年柴坪镇余师村板栗核桃科管项目</t>
  </si>
  <si>
    <t>余师村建档立卡贫困户板栗科管191亩、核桃科管101.4亩。</t>
  </si>
  <si>
    <t>余师村</t>
  </si>
  <si>
    <t>2020年柴坪镇建国村板栗核桃科管项目</t>
  </si>
  <si>
    <t>建国村建档立卡贫困户板栗科管282.5亩、核桃科管125.5亩。</t>
  </si>
  <si>
    <t>建国村</t>
  </si>
  <si>
    <t>2020年柴坪镇东瓜村板栗核桃科管项目</t>
  </si>
  <si>
    <t>东瓜村建档立卡贫困户板栗科管107亩，核桃科管,10亩。</t>
  </si>
  <si>
    <t>东瓜村</t>
  </si>
  <si>
    <t>2020年柴坪镇和睦村板栗核桃科管项目</t>
  </si>
  <si>
    <t>和睦村建档立卡贫困户板栗科管154亩、核桃科管181.5亩。</t>
  </si>
  <si>
    <t>和睦村</t>
  </si>
  <si>
    <t>2020年柴坪镇金虎村板栗核桃科管项目</t>
  </si>
  <si>
    <t>金虎村建档立卡贫困户板栗科管383.5亩、核桃科管134.1亩。</t>
  </si>
  <si>
    <t>金虎村</t>
  </si>
  <si>
    <t>2020年柴坪镇松柏村板栗核桃科管项目</t>
  </si>
  <si>
    <t>松柏村建档立卡贫困户板栗科管290.1亩、核桃科管87.1亩。</t>
  </si>
  <si>
    <t>松柏村</t>
  </si>
  <si>
    <t>2020年柴坪镇柴坪村板栗核桃科管项目</t>
  </si>
  <si>
    <t>柴坪村建档立卡贫困户板栗科管268亩。</t>
  </si>
  <si>
    <t>柴坪村</t>
  </si>
  <si>
    <t>2020年柴坪镇安坪村板栗核桃科管项目</t>
  </si>
  <si>
    <t>安坪村建档立卡贫困户板栗科管158.5亩、核桃科管183.6亩。</t>
  </si>
  <si>
    <t>安坪村</t>
  </si>
  <si>
    <t>2020年柴坪镇向阳村板栗核桃科管项目</t>
  </si>
  <si>
    <t>向阳村建档立卡贫困户板栗科管427.6亩、核桃科管528.73亩。</t>
  </si>
  <si>
    <t>向阳村</t>
  </si>
  <si>
    <t>2020年柴坪镇石湾村板栗核桃科管项目</t>
  </si>
  <si>
    <t>石湾村建档立卡贫困户板栗科管984.5亩、核桃科管565亩。</t>
  </si>
  <si>
    <t>石湾村</t>
  </si>
  <si>
    <t>2020年柴坪镇桃园村板栗核桃科管项目</t>
  </si>
  <si>
    <t>桃园村建档立卡贫困户板栗科管497.5亩、核桃科管186.1亩。</t>
  </si>
  <si>
    <t>桃园村</t>
  </si>
  <si>
    <t>2020年木王镇朝阳村板栗核桃科管项目</t>
  </si>
  <si>
    <t>朝阳村建档立卡贫困户板栗科管804亩、核桃科管66亩</t>
  </si>
  <si>
    <t>朝阳村</t>
  </si>
  <si>
    <t>2020年木王镇月坪村板栗核桃科管项目</t>
  </si>
  <si>
    <t>月坪村建档立卡贫困户板栗科管1560亩、核桃科管328亩</t>
  </si>
  <si>
    <t>月坪村</t>
  </si>
  <si>
    <t>2020年木王镇坪胜村板栗核桃科管项目</t>
  </si>
  <si>
    <t>坪胜村建档立卡贫困户板栗科管401.08亩、核桃科管137.2亩</t>
  </si>
  <si>
    <t>坪胜村</t>
  </si>
  <si>
    <t>2020年木王镇长坪村板栗核桃科管项目</t>
  </si>
  <si>
    <t>长坪村建档立卡贫困户板栗科管353亩、核桃科管632.2亩</t>
  </si>
  <si>
    <t>长坪村</t>
  </si>
  <si>
    <t>2020年木王镇栗扎坪板栗核桃科管项目</t>
  </si>
  <si>
    <t>栗扎坪建档立卡贫困户板栗科管99.3亩、核桃科管378.3亩</t>
  </si>
  <si>
    <t>栗扎坪</t>
  </si>
  <si>
    <t>2020年木王镇米粮寺村板栗核桃科管项目</t>
  </si>
  <si>
    <t>米粮寺村建档立卡贫困户板栗科管703亩、核桃科管193亩</t>
  </si>
  <si>
    <t>米粮寺村</t>
  </si>
  <si>
    <t>2020年木王镇桂林村板栗核桃科管项目</t>
  </si>
  <si>
    <t>桂林村建档立卡贫困户板栗科管1744.3亩、核桃科管206.6亩</t>
  </si>
  <si>
    <t>桂林村</t>
  </si>
  <si>
    <t>2020年木王镇平安村板栗核桃科管项目</t>
  </si>
  <si>
    <t>平安村建档立卡贫困户板栗科管1667.7亩、核桃科管172.6亩</t>
  </si>
  <si>
    <t>2020年铁厂镇铁厂村板栗核桃科管项目</t>
  </si>
  <si>
    <t>铁厂村建档立卡贫困户板栗科管402.7亩、核桃科管164.2亩</t>
  </si>
  <si>
    <t>铁厂村</t>
  </si>
  <si>
    <t>2020年铁厂镇新民村板栗核桃科管项目</t>
  </si>
  <si>
    <t>新民村建档立卡贫困户板栗科管161.5亩、核桃科管261.5亩</t>
  </si>
  <si>
    <t>新民村</t>
  </si>
  <si>
    <t>2020年铁厂镇新联村板栗核桃科管项目</t>
  </si>
  <si>
    <t>新联村建档立卡贫困户板栗科管414.6亩、核桃科管16.1亩</t>
  </si>
  <si>
    <t>新联村</t>
  </si>
  <si>
    <t>2020年铁厂镇新声村板栗核桃科管项目</t>
  </si>
  <si>
    <t>新声村建档立卡贫困户板栗科管1145.1亩、核桃科管182.5亩</t>
  </si>
  <si>
    <t>新声村</t>
  </si>
  <si>
    <t>2020年铁厂镇西沟口村板栗核桃科管项目</t>
  </si>
  <si>
    <t>西沟口村建档立卡贫困户板栗科管779亩、核桃科管489亩</t>
  </si>
  <si>
    <t>2020年铁厂镇姬家河村板栗核桃科管项目</t>
  </si>
  <si>
    <t>姬家河村建档立卡贫困户板栗科管209.5亩、核桃科管70.8亩</t>
  </si>
  <si>
    <t>姬家河村</t>
  </si>
  <si>
    <t>2020年铁厂镇铁铜村板栗核桃科管项目</t>
  </si>
  <si>
    <t>铁铜村建档立卡贫困户板栗科管776亩、核桃科管133亩</t>
  </si>
  <si>
    <t>铁铜村</t>
  </si>
  <si>
    <t>2020年铁厂镇庄河村板栗核桃科管项目</t>
  </si>
  <si>
    <t>庄河村建档立卡贫困户板栗科管379.2亩、核桃科管456.98亩</t>
  </si>
  <si>
    <t>庄河村</t>
  </si>
  <si>
    <t>2020年高峰镇三台村板栗核桃科管项目</t>
  </si>
  <si>
    <t>三台村建档立卡贫困户板栗科管2亩、核桃科管220亩</t>
  </si>
  <si>
    <t>三台村</t>
  </si>
  <si>
    <t>2020年高峰镇升坪村板栗核桃科管项目</t>
  </si>
  <si>
    <t>升坪村建档立卡贫困户板栗科管2亩、核桃科管108亩</t>
  </si>
  <si>
    <t>升坪村</t>
  </si>
  <si>
    <t>2020年高峰镇永丰村板栗核桃科管项目</t>
  </si>
  <si>
    <t>永丰村建档立卡贫困户板栗科管75亩、核桃科管90亩</t>
  </si>
  <si>
    <t>永丰村</t>
  </si>
  <si>
    <t>2020年高峰镇银坪村板栗核桃科管项目</t>
  </si>
  <si>
    <t>银坪村建档立卡贫困户板栗科管34亩、核桃科管10亩</t>
  </si>
  <si>
    <t>银坪村</t>
  </si>
  <si>
    <t>2020年高峰镇长坡村板栗核桃科管项目</t>
  </si>
  <si>
    <t>长坡村建档立卡贫困户板栗科管301亩、核桃科管878亩</t>
  </si>
  <si>
    <t>长坡村</t>
  </si>
  <si>
    <t>2020年高峰镇渔坪村板栗核桃科管项目</t>
  </si>
  <si>
    <t>渔坪村建档立卡贫困户核桃科管152.8亩</t>
  </si>
  <si>
    <t>渔坪村</t>
  </si>
  <si>
    <t>2020年高峰镇两河村板栗核桃科管项目</t>
  </si>
  <si>
    <t>两河村建档立卡贫困户板栗科管33.5亩、核桃科管115.2亩</t>
  </si>
  <si>
    <t>两河村</t>
  </si>
  <si>
    <t>2020年高峰镇正河村板栗核桃科管项目</t>
  </si>
  <si>
    <t>正河村建档立卡贫困户板栗科管51亩、核桃科管357.1亩</t>
  </si>
  <si>
    <t>正河村</t>
  </si>
  <si>
    <t>2020年高峰镇营胜村板栗核桃科管项目</t>
  </si>
  <si>
    <t>营胜村建档立卡贫困户板栗科管60亩、核桃科管346.5亩</t>
  </si>
  <si>
    <t>营胜村</t>
  </si>
  <si>
    <t>2020年高峰镇青山村板栗核桃科管项目</t>
  </si>
  <si>
    <t>青山村建档立卡贫困户核桃科管261亩</t>
  </si>
  <si>
    <t>青山村</t>
  </si>
  <si>
    <t>2020年高峰镇东岭村板栗核桃科管项目</t>
  </si>
  <si>
    <t>东岭村建档立卡贫困户板栗科管117.1亩、核桃科管271.5亩</t>
  </si>
  <si>
    <t>东岭村</t>
  </si>
  <si>
    <t>2020年高峰镇农科村板栗核桃科管项目</t>
  </si>
  <si>
    <t>农科村建档立卡贫困户板栗科管26.3亩、核桃科管117.3亩</t>
  </si>
  <si>
    <t>农科村</t>
  </si>
  <si>
    <t>2020年西口回族镇青树村板栗核桃科管项目</t>
  </si>
  <si>
    <t>青树村建档立卡贫困户板栗科管238.9亩、核桃科管180亩</t>
  </si>
  <si>
    <t>青树村</t>
  </si>
  <si>
    <t>2020年西口回族镇岭沟村板栗核桃科管项目</t>
  </si>
  <si>
    <t>岭沟村建档立卡贫困户板栗科管198.9亩、核桃科管73.8亩</t>
  </si>
  <si>
    <t>岭沟村</t>
  </si>
  <si>
    <t>2020年西口回族镇农丰村板栗核桃科管项目</t>
  </si>
  <si>
    <t>农丰村建档立卡贫困户板栗科管14.7亩、核桃科管58亩</t>
  </si>
  <si>
    <t>2020年西口回族镇聂家沟村板栗核桃科管项目</t>
  </si>
  <si>
    <t>聂家沟村建档立卡贫困户板栗科管3亩、核桃科管63.7亩</t>
  </si>
  <si>
    <t>聂家沟村</t>
  </si>
  <si>
    <t>2020年西口回族镇长发村板栗核桃科管项目</t>
  </si>
  <si>
    <t>长发村建档立卡贫困户板栗科管14亩、核桃科管141.6亩</t>
  </si>
  <si>
    <t>长发村</t>
  </si>
  <si>
    <t>2020年西口回族镇上河村板栗核桃科管项目</t>
  </si>
  <si>
    <t>上河村建档立卡贫困户板栗科管83.6亩、核桃科管150.8亩</t>
  </si>
  <si>
    <t>上河村</t>
  </si>
  <si>
    <t>2020年西口回族镇石景村板栗核桃科管项目</t>
  </si>
  <si>
    <t>石景村建档立卡贫困户板栗科管13亩、核桃科管23.3亩</t>
  </si>
  <si>
    <t>石景村</t>
  </si>
  <si>
    <t>2020年西口回族镇石门村板栗核桃科管项目</t>
  </si>
  <si>
    <t>石门村建档立卡贫困户板栗科管15.5亩、核桃科管91亩</t>
  </si>
  <si>
    <t>石门村</t>
  </si>
  <si>
    <t>2020年西口回族镇东庄村板栗核桃科管项目</t>
  </si>
  <si>
    <t>东庄村建档立卡贫困户板栗科管72.7亩、核桃科管671.7亩</t>
  </si>
  <si>
    <t>东庄村</t>
  </si>
  <si>
    <t>2020年西口回族镇宝石村板栗核桃科管项目</t>
  </si>
  <si>
    <t>宝石村建档立卡贫困户板栗科管77亩、核桃科管134.7亩</t>
  </si>
  <si>
    <t>宝石村</t>
  </si>
  <si>
    <t>2020年茅坪回族镇腰庄河村板栗核桃科管项目</t>
  </si>
  <si>
    <t>腰庄河村建档立卡贫困户板栗科管130.8亩、核桃科管238.2亩</t>
  </si>
  <si>
    <t>腰庄河村</t>
  </si>
  <si>
    <t>2020年茅坪回族镇峰景村板栗核桃科管项目</t>
  </si>
  <si>
    <t>峰景村建档立卡贫困户板栗科管27.5亩、核桃科管418亩</t>
  </si>
  <si>
    <t>峰景村</t>
  </si>
  <si>
    <t>2020年茅坪回族镇五福村板栗核桃科管项目</t>
  </si>
  <si>
    <t>五福村建档立卡贫困户板栗科管88.3亩、核桃科管144.3亩</t>
  </si>
  <si>
    <t>五福村</t>
  </si>
  <si>
    <t>2020年茅坪回族镇红光村板栗核桃科管项目</t>
  </si>
  <si>
    <t>红光村建档立卡贫困户板栗科管52亩、核桃科管113.5亩</t>
  </si>
  <si>
    <t>红光村</t>
  </si>
  <si>
    <t>2020年茅坪回族镇茅坪村板栗核桃科管项目</t>
  </si>
  <si>
    <t>茅坪村建档立卡贫困户板栗科管164.8亩、核桃科管87.8亩</t>
  </si>
  <si>
    <t>茅坪村</t>
  </si>
  <si>
    <t>2020年茅坪回族镇五星村板栗核桃科管项目</t>
  </si>
  <si>
    <t>五星村建档立卡贫困户板栗科管154.8亩、核桃科管324.9亩</t>
  </si>
  <si>
    <t>五星村</t>
  </si>
  <si>
    <t>2020年茅坪回族镇元坪村板栗核桃科管项目</t>
  </si>
  <si>
    <t>元坪村建档立卡贫困户板栗科管77.4亩、核桃科管137.8亩</t>
  </si>
  <si>
    <t>元坪村</t>
  </si>
  <si>
    <t>2020年青铜关镇东坪村板栗核桃科管项目</t>
  </si>
  <si>
    <t>东坪村建档立卡贫困户板栗科管133.5亩、核桃科管821.1亩</t>
  </si>
  <si>
    <t>东坪村</t>
  </si>
  <si>
    <t>2020年青铜关镇丰收村板栗核桃科管项目</t>
  </si>
  <si>
    <t>丰收村建档立卡贫困户板栗科管687.5亩、核桃科管606亩</t>
  </si>
  <si>
    <t>丰收村</t>
  </si>
  <si>
    <t>2020年青铜关镇冷水河村板栗核桃科管项目</t>
  </si>
  <si>
    <t>冷水河村建档立卡贫困户板栗科管12.7亩、核桃科管282.9亩</t>
  </si>
  <si>
    <t>冷水河村</t>
  </si>
  <si>
    <t>2020年青铜关镇前湾村板栗核桃科管项目</t>
  </si>
  <si>
    <t>前湾村建档立卡贫困户板栗科管50亩、核桃科管691亩</t>
  </si>
  <si>
    <t>前湾村</t>
  </si>
  <si>
    <t>2020年青铜关镇青梅村板栗核桃科管项目</t>
  </si>
  <si>
    <t>青梅村建档立卡贫困户核桃科管985.2亩</t>
  </si>
  <si>
    <t>青梅村</t>
  </si>
  <si>
    <t>2020年青铜关镇铜关村板栗核桃科管项目</t>
  </si>
  <si>
    <t>铜关村建档立卡贫困户板栗科管136.7亩、核桃科管245.9亩</t>
  </si>
  <si>
    <t>铜关村</t>
  </si>
  <si>
    <t>2020年青铜关镇旬河村板栗核桃科管项目</t>
  </si>
  <si>
    <t>旬河村建档立卡贫困户板栗科管60.9亩、核桃科管247.9亩</t>
  </si>
  <si>
    <t>旬河村</t>
  </si>
  <si>
    <t>2020年青铜关镇乡中村板栗核桃科管项目</t>
  </si>
  <si>
    <t>乡中村建档立卡贫困户板栗科管30亩、核桃科管739.4亩</t>
  </si>
  <si>
    <t>2020年青铜关镇营丰村板栗核桃科管项目</t>
  </si>
  <si>
    <t>营丰村建档立卡贫困户板栗科管303亩、核桃科管415.6亩</t>
  </si>
  <si>
    <t>营丰村</t>
  </si>
  <si>
    <t>2020年青铜关镇阳山村板栗核桃科管项目</t>
  </si>
  <si>
    <t>阳山村建档立卡贫困户板栗科管39亩、核桃科管237.5亩</t>
  </si>
  <si>
    <t>阳山村</t>
  </si>
  <si>
    <t>2020年青铜关镇月星村板栗核桃科管项目</t>
  </si>
  <si>
    <t>月星村建档立卡贫困户板栗科管80亩、核桃科管455.8亩</t>
  </si>
  <si>
    <t>月星村</t>
  </si>
  <si>
    <t>2020年青铜关镇兴隆村板栗核桃科管项目</t>
  </si>
  <si>
    <t>兴隆村建档立卡贫困户板栗科管283.5亩、核桃科管832.2亩</t>
  </si>
  <si>
    <t>兴隆村</t>
  </si>
  <si>
    <t>2020年云盖寺镇岩湾村板栗核桃科管项目</t>
  </si>
  <si>
    <t>岩湾村建档立卡贫困户板栗科管1267亩、核桃科管125.5亩</t>
  </si>
  <si>
    <t>岩湾村</t>
  </si>
  <si>
    <t>2020年云盖寺镇云镇社区板栗核桃科管项目</t>
  </si>
  <si>
    <t>云镇社区建档立卡贫困户板栗科管417.5亩、核桃科管10.7亩</t>
  </si>
  <si>
    <t>云镇社区</t>
  </si>
  <si>
    <t>2020年云盖寺镇金钟村板栗核桃科管项目</t>
  </si>
  <si>
    <t>金钟村建档立卡贫困户板栗科管2067.4亩、核桃科管407.3亩</t>
  </si>
  <si>
    <t>金钟村</t>
  </si>
  <si>
    <t>2020年云盖寺镇西华村板栗核桃科管项目</t>
  </si>
  <si>
    <t>西华村建档立卡贫困户板栗科管1506.7亩、核桃科管1026.8亩</t>
  </si>
  <si>
    <t>西华村</t>
  </si>
  <si>
    <t>2020年云盖寺镇东洞村板栗核桃科管项目</t>
  </si>
  <si>
    <t>东洞村建档立卡贫困户板栗科管1730亩、核桃科管150亩</t>
  </si>
  <si>
    <t>东洞村</t>
  </si>
  <si>
    <t>2020年云盖寺镇黑窑沟村板栗核桃科管项目</t>
  </si>
  <si>
    <t>黑窑沟村建档立卡贫困户板栗科管1614.5亩、核桃科管772.4亩</t>
  </si>
  <si>
    <t>黑窑沟村</t>
  </si>
  <si>
    <t>2020年云盖寺镇西洞村板栗核桃科管项目</t>
  </si>
  <si>
    <t>西洞村建档立卡贫困户板栗科管150亩、核桃科管8亩</t>
  </si>
  <si>
    <t>西洞村</t>
  </si>
  <si>
    <t>2020年回龙镇枣园村板栗核桃科管项目</t>
  </si>
  <si>
    <t>枣园村建档立卡贫困户板栗科管303.7亩、核桃科管385.9亩</t>
  </si>
  <si>
    <t>枣园村</t>
  </si>
  <si>
    <t>2020年回龙镇和坪村板栗核桃科管项目</t>
  </si>
  <si>
    <t>和坪村建档立卡贫困户板栗科管348.7亩、核桃科管310.5亩</t>
  </si>
  <si>
    <t>和坪村</t>
  </si>
  <si>
    <t>2020年回龙镇回龙村板栗核桃科管项目</t>
  </si>
  <si>
    <t>回龙村建档立卡贫困户板栗科管484亩、核桃科管319亩</t>
  </si>
  <si>
    <t>回龙村</t>
  </si>
  <si>
    <t>2020年回龙镇万寿村板栗核桃科管项目</t>
  </si>
  <si>
    <t>万寿村建档立卡贫困户板栗科管393.1亩、核桃科管473亩</t>
  </si>
  <si>
    <t>万寿村</t>
  </si>
  <si>
    <t>2020年回龙镇宏丰村板栗核桃科管项目</t>
  </si>
  <si>
    <t>宏丰村建档立卡贫困户板栗科管251亩、核桃科管291.9亩</t>
  </si>
  <si>
    <t>宏丰村</t>
  </si>
  <si>
    <t>2020年回龙镇双龙村板栗核桃科管项目</t>
  </si>
  <si>
    <t>双龙村建档立卡贫困户板栗科管363.8亩、核桃科管444.8亩</t>
  </si>
  <si>
    <t>双龙村</t>
  </si>
  <si>
    <t>2020年达仁镇狮子口村板栗核桃科管项目</t>
  </si>
  <si>
    <t>狮子口村建档立卡贫困户板栗科管700亩、核桃科管377亩</t>
  </si>
  <si>
    <t>狮子口村</t>
  </si>
  <si>
    <t>2020年达仁镇枫坪村板栗核桃科管项目</t>
  </si>
  <si>
    <t>枫坪村建档立卡贫困户板栗科管632.1亩、核桃科管481亩</t>
  </si>
  <si>
    <t>枫坪村</t>
  </si>
  <si>
    <t>2020年达仁镇农光村板栗核桃科管项目</t>
  </si>
  <si>
    <t>农光村建档立卡贫困户板栗科管284亩、核桃科管73.5亩</t>
  </si>
  <si>
    <t>农光村</t>
  </si>
  <si>
    <t>2020年达仁镇象园村板栗核桃科管项目</t>
  </si>
  <si>
    <t>象园村建档立卡贫困户板栗科管382.5亩、核桃科管170.5亩</t>
  </si>
  <si>
    <t>象园村</t>
  </si>
  <si>
    <t>2020年达仁镇玉泉村板栗核桃科管项目</t>
  </si>
  <si>
    <t>玉泉村建档立卡贫困户板栗科管515亩、核桃科管96亩</t>
  </si>
  <si>
    <t>玉泉村</t>
  </si>
  <si>
    <t>2020年达仁镇双河村板栗核桃科管项目</t>
  </si>
  <si>
    <t>双河村建档立卡贫困户板栗科管411亩、核桃科管620亩</t>
  </si>
  <si>
    <t>2020年达仁镇丽光村板栗核桃科管项目</t>
  </si>
  <si>
    <t>丽光村建档立卡贫困户板栗科管179.5亩、核桃科管192.2亩</t>
  </si>
  <si>
    <t>丽光村</t>
  </si>
  <si>
    <t>2020年达仁镇春光村板栗核桃科管项目</t>
  </si>
  <si>
    <t>春光村建档立卡贫困户板栗科管845亩、核桃科管516亩</t>
  </si>
  <si>
    <t>春光村</t>
  </si>
  <si>
    <t>2020年米粮镇清泥村板栗核桃科管项目</t>
  </si>
  <si>
    <t>清泥村建档立卡贫困户板栗科管115.4亩、核桃科管123.7亩</t>
  </si>
  <si>
    <t>清泥村</t>
  </si>
  <si>
    <t>2020年米粮镇八一村板栗核桃科管项目</t>
  </si>
  <si>
    <t>八一村建档立卡贫困户板栗科管66.5亩、核桃科管152.4亩</t>
  </si>
  <si>
    <t>八一村</t>
  </si>
  <si>
    <t>2020年米粮镇东铺村板栗核桃科管项目</t>
  </si>
  <si>
    <t>东铺村建档立卡贫困户板栗科管57.6亩、核桃科管117.3亩</t>
  </si>
  <si>
    <t>东铺村</t>
  </si>
  <si>
    <t>2020年米粮镇丰河村板栗核桃科管项目</t>
  </si>
  <si>
    <t>丰河村建档立卡贫困户板栗科管30亩、核桃科管213.3亩</t>
  </si>
  <si>
    <t>丰河村</t>
  </si>
  <si>
    <t>2020年米粮镇光明村板栗核桃科管项目</t>
  </si>
  <si>
    <t>光明村建档立卡贫困户板栗科管47.5亩、核桃科管151.8亩</t>
  </si>
  <si>
    <t>光明村</t>
  </si>
  <si>
    <t>2020年米粮镇红卫村板栗核桃科管项目</t>
  </si>
  <si>
    <t>红卫村建档立卡贫困户板栗科管37.5亩、核桃科管317亩</t>
  </si>
  <si>
    <t>红卫村</t>
  </si>
  <si>
    <t>2020年米粮镇欢迎村板栗核桃科管项目</t>
  </si>
  <si>
    <t>欢迎村建档立卡贫困户板栗科管16.6亩、核桃科管157.5亩</t>
  </si>
  <si>
    <t>欢迎村</t>
  </si>
  <si>
    <t>2020年米粮镇江西村板栗核桃科管项目</t>
  </si>
  <si>
    <t>江西村建档立卡贫困户板栗科管74.5亩、核桃科管150.5亩</t>
  </si>
  <si>
    <t>江西村</t>
  </si>
  <si>
    <t>2020年米粮镇界河村板栗核桃科管项目</t>
  </si>
  <si>
    <t>界河村建档立卡贫困户板栗科管283.5亩、核桃科管207亩</t>
  </si>
  <si>
    <t>界河村</t>
  </si>
  <si>
    <t>2020年米粮镇莲池村板栗核桃科管项目</t>
  </si>
  <si>
    <t>莲池村建档立卡贫困户板栗科管131亩、核桃科管155.5亩</t>
  </si>
  <si>
    <t>莲池村</t>
  </si>
  <si>
    <t>2020年米粮镇联盟村板栗核桃科管项目</t>
  </si>
  <si>
    <t>联盟村建档立卡贫困户板栗科管71.6亩、核桃科管296.3亩</t>
  </si>
  <si>
    <t>联盟村</t>
  </si>
  <si>
    <t>2020年米粮镇门里村板栗核桃科管项目</t>
  </si>
  <si>
    <t>门里村建档立卡贫困户板栗科管90.7亩、核桃科管149.2亩</t>
  </si>
  <si>
    <t>门里村</t>
  </si>
  <si>
    <t>2020年米粮镇清泉村板栗核桃科管项目</t>
  </si>
  <si>
    <t>清泉村建档立卡贫困户板栗科管94.8亩、核桃科管107亩</t>
  </si>
  <si>
    <t>清泉村</t>
  </si>
  <si>
    <t>2020年米粮镇树坪村板栗核桃科管项目</t>
  </si>
  <si>
    <t>树坪村建档立卡贫困户板栗科管44.2亩、核桃科管214.6亩</t>
  </si>
  <si>
    <t>树坪村</t>
  </si>
  <si>
    <t>2020年米粮镇水峡村板栗核桃科管项目</t>
  </si>
  <si>
    <t>水峡村建档立卡贫困户板栗科管85.4亩、核桃科管288.1亩</t>
  </si>
  <si>
    <t>水峡村</t>
  </si>
  <si>
    <t>2020年米粮镇西河村板栗核桃科管项目</t>
  </si>
  <si>
    <t>西河村建档立卡贫困户板栗科管115亩、核桃科管262.9亩</t>
  </si>
  <si>
    <t>西河村</t>
  </si>
  <si>
    <t>2020年米粮镇月明村板栗核桃科管项目</t>
  </si>
  <si>
    <t>月明村建档立卡贫困户板栗科管78.2亩、核桃科管168.2亩</t>
  </si>
  <si>
    <t>月明村</t>
  </si>
  <si>
    <t>2020年大坪镇凤凰村板栗核桃科管项目</t>
  </si>
  <si>
    <t>凤凰村建档立卡贫困户板栗科管99.2亩、核桃科管100.7亩</t>
  </si>
  <si>
    <t>凤凰村</t>
  </si>
  <si>
    <t>2020年大坪镇红旗村板栗核桃科管项目</t>
  </si>
  <si>
    <t>红旗村建档立卡贫困户板栗科管416.74亩、核桃科管175.5亩</t>
  </si>
  <si>
    <t>红旗村</t>
  </si>
  <si>
    <t>2020年大坪镇龙池村板栗核桃科管项目</t>
  </si>
  <si>
    <t>龙池村建档立卡贫困户板栗科管206亩、核桃科管100.5亩</t>
  </si>
  <si>
    <t>龙池村</t>
  </si>
  <si>
    <t>2020年大坪镇龙湾村板栗核桃科管项目</t>
  </si>
  <si>
    <t>龙湾村建档立卡贫困户板栗科管293.1亩、核桃科管70.5亩</t>
  </si>
  <si>
    <t>龙湾村</t>
  </si>
  <si>
    <t>2020年大坪镇庙沟村板栗核桃科管项目</t>
  </si>
  <si>
    <t>庙沟村建档立卡贫困户板栗科管167.9亩、核桃科管54.5亩</t>
  </si>
  <si>
    <t>庙沟村</t>
  </si>
  <si>
    <t>2020年大坪镇旗帜村板栗核桃科管项目</t>
  </si>
  <si>
    <t>旗帜村建档立卡贫困户板栗科管112.8亩、核桃科管28.9亩</t>
  </si>
  <si>
    <t>旗帜村</t>
  </si>
  <si>
    <t>2020年大坪镇全胜村板栗核桃科管项目</t>
  </si>
  <si>
    <t>全胜村建档立卡贫困户板栗科管106亩、核桃科管84亩</t>
  </si>
  <si>
    <t>全胜村</t>
  </si>
  <si>
    <t>2020年大坪镇三义村板栗核桃科管项目</t>
  </si>
  <si>
    <t>三义村建档立卡贫困户板栗科管70.8亩、核桃科管34.8亩</t>
  </si>
  <si>
    <t>三义村</t>
  </si>
  <si>
    <t>2020年大坪镇小河子村板栗核桃科管项目</t>
  </si>
  <si>
    <t>小河子村建档立卡贫困户板栗科管35.4亩、核桃科管15.4亩</t>
  </si>
  <si>
    <t>小河子村</t>
  </si>
  <si>
    <t>2020年大坪镇岩屋村板栗核桃科管项目</t>
  </si>
  <si>
    <t>岩屋村建档立卡贫困户板栗科管129.1亩、核桃科管46.6亩</t>
  </si>
  <si>
    <t>岩屋村</t>
  </si>
  <si>
    <t>2020年大坪镇芋园村板栗核桃科管项目</t>
  </si>
  <si>
    <t>芋园村建档立卡贫困户板栗科管93亩、核桃科管112.1亩</t>
  </si>
  <si>
    <t>芋园村</t>
  </si>
  <si>
    <t>2020年大坪镇园山村板栗核桃科管项目</t>
  </si>
  <si>
    <t>园山村建档立卡贫困户板栗科管158.2亩、核桃科管53.7亩</t>
  </si>
  <si>
    <t>园山村</t>
  </si>
  <si>
    <t>2020年镇安县板栗、核桃生产技术培训</t>
  </si>
  <si>
    <t>对全县150个村开展以生态护林员为主的贫困户板栗、核桃科管技术培训。</t>
  </si>
  <si>
    <t>组建专业队伍，开展培训</t>
  </si>
  <si>
    <t>通过以生态护林员为主的贫困户培训，使其掌握了板栗、核桃科管的技术要领。</t>
  </si>
  <si>
    <t>8.中药材产业</t>
  </si>
  <si>
    <t>2020年镇安县中药材种植项目</t>
  </si>
  <si>
    <t>全县15个镇办建档立卡贫困户新发展中药材种植8333亩，每亩补助种苗费600元，补助面积每户不超过4亩</t>
  </si>
  <si>
    <t>资金物资直补到户</t>
  </si>
  <si>
    <t>2020年镇安县中药材生产技术培训</t>
  </si>
  <si>
    <t>为全县新发展中药材种植配套生产技术培训</t>
  </si>
  <si>
    <t>通过为贫困户提供培训，使其掌握了中药材种植技术要领</t>
  </si>
  <si>
    <t>（二）光伏项目</t>
  </si>
  <si>
    <t>2020年铁厂镇姬家河村村集体经济光伏扶贫项目</t>
  </si>
  <si>
    <t>用于300千瓦光伏扶贫电站建设补助，壮大村集体经济</t>
  </si>
  <si>
    <t>县发改局</t>
  </si>
  <si>
    <t>村集体经济带动</t>
  </si>
  <si>
    <t>建设光伏扶贫电站，壮大村集体经济，带动贫困户稳定增收</t>
  </si>
  <si>
    <t>2020年铁厂镇铁铜村村集体经济光伏扶贫项目</t>
  </si>
  <si>
    <t>2020年铁厂镇新联村村集体经济光伏扶贫项目</t>
  </si>
  <si>
    <t>2020年铁厂镇新民村村集体经济光伏扶贫项目</t>
  </si>
  <si>
    <t>2020年铁厂镇新声村村集体经济光伏扶贫项目</t>
  </si>
  <si>
    <t>2020年铁厂镇庄河村村集体经济光伏扶贫项目</t>
  </si>
  <si>
    <t>2020年米粮镇八一村村集体经济光伏扶贫项目</t>
  </si>
  <si>
    <t>2020年米粮镇树坪村村集体经济光伏扶贫项目</t>
  </si>
  <si>
    <t>2020年米粮镇西河村村集体经济光伏扶贫项目</t>
  </si>
  <si>
    <t>2020年米粮镇欢迎村村集体经济光伏扶贫项目</t>
  </si>
  <si>
    <t>2020年米粮镇联盟村村集体经济光伏扶贫项目</t>
  </si>
  <si>
    <t>2020年米粮镇红卫村村集体经济光伏扶贫项目</t>
  </si>
  <si>
    <t>2020年米粮镇界河村村集体经济光伏扶贫项目</t>
  </si>
  <si>
    <t>2020年米粮镇门里村村集体经济光伏扶贫项目</t>
  </si>
  <si>
    <t>2020年庙沟镇蒿坪村村集体经济光伏扶贫项目</t>
  </si>
  <si>
    <t>2020年庙沟镇五四村村集体经济光伏扶贫项目</t>
  </si>
  <si>
    <t>2020年庙沟镇五一村村集体经济光伏扶贫项目</t>
  </si>
  <si>
    <t>2020年云盖寺镇西华村村集体经济光伏扶贫项目</t>
  </si>
  <si>
    <t>2020年云盖寺镇黑窑沟村村集体经济光伏扶贫项目</t>
  </si>
  <si>
    <t>2020年云盖寺镇东洞村村集体经济光伏扶贫项目</t>
  </si>
  <si>
    <t>2020年月河镇黄土岭村村集体经济光伏扶贫项目</t>
  </si>
  <si>
    <t>2020年月河镇八盘村村集体经济光伏扶贫项目</t>
  </si>
  <si>
    <t>2020年月河镇先进村村集体经济光伏扶贫项目</t>
  </si>
  <si>
    <t>2020年大坪镇旗帜村村集体经济光伏扶贫项目</t>
  </si>
  <si>
    <t>2020年大坪镇芋圆村村集体经济光伏扶贫项目</t>
  </si>
  <si>
    <t>芋圆村</t>
  </si>
  <si>
    <t>2020年大坪镇红旗村村集体经济光伏扶贫项目</t>
  </si>
  <si>
    <t>2020年大坪镇圆山村村集体经济光伏扶贫项目</t>
  </si>
  <si>
    <t>圆山村</t>
  </si>
  <si>
    <t>2020年大坪镇龙湾村村集体经济光伏扶贫项目</t>
  </si>
  <si>
    <t>2020年大坪镇庙沟村村集体经济光伏扶贫项目</t>
  </si>
  <si>
    <t>2020年茅坪镇红光村村集体经济光伏扶贫项目</t>
  </si>
  <si>
    <t>2020年茅坪镇五星村村集体经济光伏扶贫项目</t>
  </si>
  <si>
    <t>2020年茅坪镇元坪村村集体经济光伏扶贫项目</t>
  </si>
  <si>
    <t>2020年西口镇岭沟村村集体经济光伏扶贫项目</t>
  </si>
  <si>
    <t>2020年西口镇农丰村村集体经济光伏扶贫项目</t>
  </si>
  <si>
    <t>2020年西口镇石景村村集体经济光伏扶贫项目</t>
  </si>
  <si>
    <t>2020年西口镇聂家沟村集体经济光伏扶贫项目</t>
  </si>
  <si>
    <t>聂家沟</t>
  </si>
  <si>
    <t>2020年西口镇东庄村村集体经济光伏扶贫项目</t>
  </si>
  <si>
    <t>2020年柴坪镇东瓜村村集体经济光伏扶贫项目</t>
  </si>
  <si>
    <t>2020年柴坪镇向阳村村集体经济光伏扶贫项目</t>
  </si>
  <si>
    <t>2020年柴坪镇安坪村村集体经济光伏扶贫项目</t>
  </si>
  <si>
    <t>2020年柴坪镇石湾村村集体经济光伏扶贫项目</t>
  </si>
  <si>
    <t>2020年柴坪镇桃园村村集体经济光伏扶贫项目</t>
  </si>
  <si>
    <t>2020年达仁镇农光村村集体经济光伏扶贫项目</t>
  </si>
  <si>
    <t>2020年达仁镇春光村村集体经济光伏扶贫项目</t>
  </si>
  <si>
    <t>2020年达仁镇狮子口村村集体经济光伏扶贫项目</t>
  </si>
  <si>
    <t>2020年达仁镇双河村村集体经济光伏扶贫项目</t>
  </si>
  <si>
    <t>2020年木王镇长坪村村集体经济光伏扶贫项目</t>
  </si>
  <si>
    <t>2020年木王镇平安村村集体经济光伏扶贫项目</t>
  </si>
  <si>
    <t>2020年木王镇栗扎坪村集体经济光伏扶贫项目</t>
  </si>
  <si>
    <t>2020年木王镇桂林村村集体经济光伏扶贫项目</t>
  </si>
  <si>
    <t>2020年回龙镇万寿村村集体经济光伏扶贫项目</t>
  </si>
  <si>
    <t>2020年回龙镇宏丰村村集体经济光伏扶贫项目</t>
  </si>
  <si>
    <t>2020年回龙镇双龙村村集体经济光伏扶贫项目</t>
  </si>
  <si>
    <t>2020年永乐街道办锡铜村村集体经济光伏扶贫项目</t>
  </si>
  <si>
    <t>2020年永乐街道办杏树坡村村集体经济光伏扶贫项目</t>
  </si>
  <si>
    <t>2020年永乐街道办山海村村集体经济光伏扶贫项目</t>
  </si>
  <si>
    <t>2020年永乐街道办木园村村集体经济光伏扶贫项目</t>
  </si>
  <si>
    <t>2020年永乐街道办栗园村村集体经济光伏扶贫项目</t>
  </si>
  <si>
    <t>2020年永乐街道办中合村村集体经济光伏扶贫项目</t>
  </si>
  <si>
    <t>2020年青铜关镇兴隆村村集体经济光伏扶贫项目</t>
  </si>
  <si>
    <t>2020年青铜关镇丰收村村集体经济光伏扶贫项目</t>
  </si>
  <si>
    <t>2020年青铜关镇月星村村集体经济光伏扶贫项目</t>
  </si>
  <si>
    <t>2020年青铜关镇冷水河村村集体经济光伏扶贫项目</t>
  </si>
  <si>
    <t>2020年青铜关镇阳山村村集体经济光伏扶贫项目</t>
  </si>
  <si>
    <t>2020年青铜关镇东坪村村集体经济光伏扶贫项目</t>
  </si>
  <si>
    <t>2020年高峰镇渔坪村村集体经济光伏扶贫项目</t>
  </si>
  <si>
    <t>2020年高峰镇两河村村集体经济光伏扶贫项目</t>
  </si>
  <si>
    <t>（三）其他</t>
  </si>
  <si>
    <t>1.土地流转</t>
  </si>
  <si>
    <t>2020年永乐街道办土地流转项目</t>
  </si>
  <si>
    <t>流转土地发展产业 1746亩</t>
  </si>
  <si>
    <t>安山村、北城社区、花甲村、金花村、栗园村、庙坡村、木园村、山海村、孙家砭村、太坪村、锡铜村、杏树坡村、中合村</t>
  </si>
  <si>
    <t>2020年米粮镇土地流转项目</t>
  </si>
  <si>
    <t>流转土地发展产业1799 亩</t>
  </si>
  <si>
    <t>八一村、东铺村、丰河村、光明村、红卫村、欢迎村、江西村、界河村、莲池村、联盟村、门里村、清泥村、清泉村、树坪村、水峡村、西河村、月明村、</t>
  </si>
  <si>
    <t>2020年青铜关镇土地流转项目</t>
  </si>
  <si>
    <t>流转土地发展产业 761亩</t>
  </si>
  <si>
    <t>东坪村、前湾村、青梅村、乡中村、兴隆村、阳山村、月星村</t>
  </si>
  <si>
    <t>2020年茅坪回族镇土地流转项目</t>
  </si>
  <si>
    <t>流转土地发展产业829 亩</t>
  </si>
  <si>
    <t>峰景村、红光村、茅坪村、五福村、五星村、腰庄河村、元坪村</t>
  </si>
  <si>
    <t>2020年西口回族镇土地流转项目</t>
  </si>
  <si>
    <t>流转土地发展产业6255 亩</t>
  </si>
  <si>
    <t>宝石村、东庄村、岭沟村、聂家沟村、农丰村、青树村、上河村、石景村、石门村、长发村</t>
  </si>
  <si>
    <t>2020年云盖寺镇土地流转项目</t>
  </si>
  <si>
    <t>流转土地发展产业 800亩</t>
  </si>
  <si>
    <t>东洞村、黑窑沟村、金钟村、西洞村、西华村、岩湾村、云镇社区</t>
  </si>
  <si>
    <t>2020年大坪镇土地流转项目</t>
  </si>
  <si>
    <t>流转土地发展产业599亩</t>
  </si>
  <si>
    <t>凤凰村、红旗村、龙池村、龙湾村、庙沟村、旗帜村、全胜村、三义村、小河子村、岩屋村、芋园村、园山村、</t>
  </si>
  <si>
    <t>2020年铁厂镇土地流转项目</t>
  </si>
  <si>
    <t>流转土地发展产业 1304亩</t>
  </si>
  <si>
    <t>姬家河村、铁厂村、铁铜村、西沟口村、新联村、新民村、新声村、庄河村</t>
  </si>
  <si>
    <t>2020年达仁镇土地流转项目</t>
  </si>
  <si>
    <t>流转土地发展产业132亩</t>
  </si>
  <si>
    <t>农光村、象园村、玉泉村</t>
  </si>
  <si>
    <t>2020年高峰镇土地流转项目</t>
  </si>
  <si>
    <t>流转土地发展产业1129 亩</t>
  </si>
  <si>
    <t>东岭村、两河村、农科村、青山村、三台村、升坪村、银坪村、营胜村、永丰村、
渔坪村、长坡村、正河村</t>
  </si>
  <si>
    <t>2020年回龙镇土地流转项目</t>
  </si>
  <si>
    <t>流转土地发展产业685 亩</t>
  </si>
  <si>
    <t>和坪村、宏丰村、回龙村、万寿村、枣园村</t>
  </si>
  <si>
    <t>2020年柴坪镇土地流转项目</t>
  </si>
  <si>
    <t>流转土地发展产业 373亩</t>
  </si>
  <si>
    <t>安坪村、柴坪村、和睦村、建国村、石湾村、松柏村、桃园村、向阳村</t>
  </si>
  <si>
    <t>2020年木王镇土地流转项目</t>
  </si>
  <si>
    <t>流转土地发展产业1303亩</t>
  </si>
  <si>
    <t>朝阳村、桂林村、栗扎坪村、米粮寺村、平安村、坪胜村、月坪村、长坪村</t>
  </si>
  <si>
    <t>2020年月河镇土地流转项目</t>
  </si>
  <si>
    <t>流转土地发展产业591亩</t>
  </si>
  <si>
    <t>八盘村、川河村、黄土岭村、菩萨殿村、太白庙村、西川村、先锋村、先进村、益兴村</t>
  </si>
  <si>
    <t>2020年庙沟镇土地流转项目</t>
  </si>
  <si>
    <t>流转土地发展产业329亩</t>
  </si>
  <si>
    <t>东沟村、蒿坪村、三联村、双喜村、五四村、五一村、中坪村</t>
  </si>
  <si>
    <t>2.产业园区</t>
  </si>
  <si>
    <t>2020年镇云省级园区</t>
  </si>
  <si>
    <t>建设云镇挂面厂等相关设施</t>
  </si>
  <si>
    <t>产业园区带动</t>
  </si>
  <si>
    <t>通过务工等形式，促进贫困户就业，增加收入</t>
  </si>
  <si>
    <t>2020年中合食用菌园区</t>
  </si>
  <si>
    <t>建设大棚300个，年生产100万袋食用菌，以及园区水电路等基础设施</t>
  </si>
  <si>
    <t>2020年回龙镇梓桥沟产业园区项目</t>
  </si>
  <si>
    <t>主干线道路改造拓宽13.25公里（路基宽6.1米，硬化水泥路面宽4.5米，厚20厘米）</t>
  </si>
  <si>
    <t>回龙村、宏丰村</t>
  </si>
  <si>
    <t>回龙镇人民政府</t>
  </si>
  <si>
    <t>3.养殖基地</t>
  </si>
  <si>
    <t>2020年茅坪回族镇畜牧养殖示范小区建设项目</t>
  </si>
  <si>
    <t>涉及茅坪村、红光村、元坪村三个村以养牛为主的示范户100户、养牛1000头，种草1000亩，含示范户周边白山羊养殖产业、牛羊圈舍新建（改造）200间，推进牛肉加工企业运营1个。</t>
  </si>
  <si>
    <t>茅坪村、红光村、元坪村</t>
  </si>
  <si>
    <t>100户示范户增收10万元/户，带动牛羊养殖800户增收800万元以上</t>
  </si>
  <si>
    <t>二、就业扶贫</t>
  </si>
  <si>
    <t>（一）就业创业补助</t>
  </si>
  <si>
    <t>2020年扶贫工厂（车间）带贫益贫奖补项目</t>
  </si>
  <si>
    <t>根据陕扶办发〔2020〕3号文件精神，计划在全县范围内实施扶贫工厂（车间）等企业带贫益贫奖补政策，对疫情防控期间复工复产且吸纳贫困户劳动稳定就业的带贫主体，根据带贫规模和效果予以补助</t>
  </si>
  <si>
    <t>县人社局</t>
  </si>
  <si>
    <t>就业扶持</t>
  </si>
  <si>
    <t>通过项目实施，扶持带贫主体在疫情防控期间复工复产，带动贫困户稳定增收</t>
  </si>
  <si>
    <t>（二）技能培训</t>
  </si>
  <si>
    <t>2020年镇安县实用技术培训项目</t>
  </si>
  <si>
    <t>计划在全县范围内实施农民实用技术培训10000人次，由各镇办具体实施</t>
  </si>
  <si>
    <t>县扶贫局</t>
  </si>
  <si>
    <t>能力提升</t>
  </si>
  <si>
    <t>提高10000人实用技术水平</t>
  </si>
  <si>
    <t>三、教育扶贫</t>
  </si>
  <si>
    <t>（一）享受“雨露计划”职业教育补助</t>
  </si>
  <si>
    <t>2020年镇安县“雨露计划”补助项目</t>
  </si>
  <si>
    <t>计划实施“雨露计划”职业教育补助70人次</t>
  </si>
  <si>
    <t>雨露计划补助</t>
  </si>
  <si>
    <t>提高贫困家庭子女职业技术技能水平</t>
  </si>
  <si>
    <t>四、金融扶贫</t>
  </si>
  <si>
    <t>（一）扶贫小额贷款贴息</t>
  </si>
  <si>
    <t>2020年镇安县小额信贷贴息项目</t>
  </si>
  <si>
    <t>用于2020年度镇安县小额信贷贴息</t>
  </si>
  <si>
    <t>县扶贫局、县金融扶贫服务中心</t>
  </si>
  <si>
    <t>金融扶持</t>
  </si>
  <si>
    <t>解决贫困户产业发展资金短缺问题</t>
  </si>
  <si>
    <t>五、村基础设施</t>
  </si>
  <si>
    <t>（一）产业路</t>
  </si>
  <si>
    <t>1.产业路（镇办）</t>
  </si>
  <si>
    <t>2020年茅坪镇茅坪村二组产业路硬化项目</t>
  </si>
  <si>
    <t>硬化4700平方米</t>
  </si>
  <si>
    <t>小型公益设施建设</t>
  </si>
  <si>
    <t>改善440人生产生活条件</t>
  </si>
  <si>
    <t>2.产业路（部门）</t>
  </si>
  <si>
    <t>2020年杏树坡村葫芦颈子至头叉沟口产业路</t>
  </si>
  <si>
    <t>路面硬化5.1公里，宽3.5米，用于发展板栗、核桃5000亩，桑园600亩</t>
  </si>
  <si>
    <t>县交通局</t>
  </si>
  <si>
    <t>改善农户生产生活条件</t>
  </si>
  <si>
    <t>2020年余师村三组韭岩沟产业路</t>
  </si>
  <si>
    <t>路面硬化5.4公里，宽3.5米，用于发展茶园300亩，板栗180亩，核桃50亩</t>
  </si>
  <si>
    <t>2020年朝阳村6、7组小瓮沟产业路</t>
  </si>
  <si>
    <t>路面硬化2.23公里，宽3.5米，用于发展魔芋500亩，桑园120亩，板栗400亩</t>
  </si>
  <si>
    <t>2020年太白庙村老鼠湾至槐树桩产业路</t>
  </si>
  <si>
    <t>路面硬化1.65公里，宽3.5米，用于发展板栗1000亩，烤烟200亩</t>
  </si>
  <si>
    <t>2020年月明村十字垭至山阳松树岭产业路</t>
  </si>
  <si>
    <t>路面硬化4.5公里，宽3.5米，用于发展核桃建园产业200亩，烤烟150亩</t>
  </si>
  <si>
    <t>2020年玉泉村穿心店产业路</t>
  </si>
  <si>
    <t>路面硬化1.7公里，宽3.5米，用于发展茶叶372亩，蚕桑96亩，魔芋31亩，板栗85亩，中药材16亩</t>
  </si>
  <si>
    <t>2020年营丰村五组产业路</t>
  </si>
  <si>
    <t>路面硬化5.84公里，宽3.5米，用于发展烤烟300亩，板栗500亩，核桃1000亩</t>
  </si>
  <si>
    <t>2020年东庄村大凹梁至关坪九一贯学校产业路</t>
  </si>
  <si>
    <t>路面硬化5公里，宽3.5米，用于发展油用牡丹400亩，连翘300亩，核桃400亩</t>
  </si>
  <si>
    <t>2020年金虎村五组延安沟产业路</t>
  </si>
  <si>
    <t>路面硬化4.7公里，宽3.5米，用于发展烤烟300亩，3个村的光伏电站</t>
  </si>
  <si>
    <t>2020年莲池村庙沟产业路</t>
  </si>
  <si>
    <t>路面硬化3.85公里，宽3.5米，用于发展烤烟200亩，核桃150亩</t>
  </si>
  <si>
    <t>2020年峰景村产业路</t>
  </si>
  <si>
    <t>路面硬化2.27公里，宽3.5米，用于发展板栗1600亩，桑园400亩，中药材80亩</t>
  </si>
  <si>
    <t>2020年庙沟镇双喜村贾家沟产业路</t>
  </si>
  <si>
    <t>路面硬化2.5公里，宽3.5米，用于发展板栗732亩，蚕桑517亩，烤烟70亩</t>
  </si>
  <si>
    <t>3.以工代赈</t>
  </si>
  <si>
    <t>2020年月河镇黄家湾村安置点产业路</t>
  </si>
  <si>
    <t>硬化道路1.4公里</t>
  </si>
  <si>
    <t>2020年西口镇聂家沟村产业路</t>
  </si>
  <si>
    <t>修复道路1.5公里</t>
  </si>
  <si>
    <t>2020年茅坪镇集镇安置点道路</t>
  </si>
  <si>
    <t>硬化道路0.3公里</t>
  </si>
  <si>
    <t>2020年高峰镇营胜村安置点道路</t>
  </si>
  <si>
    <t>硬化道路0.2公里</t>
  </si>
  <si>
    <t>2020年青铜关镇月西沟口安置点道路</t>
  </si>
  <si>
    <t>2020年月河镇西川村安置点产业路</t>
  </si>
  <si>
    <t>硬化道路0.8公里</t>
  </si>
  <si>
    <t>2020年柴坪镇和睦村蚕桑产业路</t>
  </si>
  <si>
    <t>硬化道路1公里</t>
  </si>
  <si>
    <t>2020年高峰镇青山村二组蚕桑产业路</t>
  </si>
  <si>
    <t>2020年回龙镇万寿村产业路</t>
  </si>
  <si>
    <t>新建道路3公里</t>
  </si>
  <si>
    <t>2020年达仁镇象园村一组产业路</t>
  </si>
  <si>
    <t>改扩建道路1.5公里</t>
  </si>
  <si>
    <t>2020年回龙镇枣园村四组产业路</t>
  </si>
  <si>
    <t>新建道路2公里</t>
  </si>
  <si>
    <t>2020年米粮镇界河村产业路</t>
  </si>
  <si>
    <t>新建道路1.5公里</t>
  </si>
  <si>
    <t>2020年铁厂镇新民村五组碥长沟产业路</t>
  </si>
  <si>
    <t>新建道路2.5公里</t>
  </si>
  <si>
    <t>（二）其他</t>
  </si>
  <si>
    <t>1.国有贫困林场建设</t>
  </si>
  <si>
    <t>2020年木王国有林场场部房屋维修改造项目</t>
  </si>
  <si>
    <t>职工办公楼屋面翻盖、宿舍墙面处理、餐厅修缮、卫生间拆旧建新、以及地坪拆除、门窗更换等</t>
  </si>
  <si>
    <t>县林业局</t>
  </si>
  <si>
    <t>2020年木王国有林场镇坪管护站维修改造项目</t>
  </si>
  <si>
    <t>瓦屋面处理、卫生间维修、化粪池改造、给排水、电线电路更新等</t>
  </si>
  <si>
    <t>2.环境整治（部门）</t>
  </si>
  <si>
    <t>2020年镇安县农村垃圾处理项目</t>
  </si>
  <si>
    <t>用于15个镇办垃圾清运设备及垃圾处理设施建设</t>
  </si>
  <si>
    <t>县城管局</t>
  </si>
  <si>
    <t>改善农村垃圾处理条件</t>
  </si>
  <si>
    <t>3.环境整治（镇办）</t>
  </si>
  <si>
    <t>2020年柴坪镇安坪村环境整治项目</t>
  </si>
  <si>
    <t>计划实施垃圾污水处理等村内小型公益设施建设</t>
  </si>
  <si>
    <t>改善农村人居环境条件</t>
  </si>
  <si>
    <t>2020年柴坪镇柴坪村环境整治项目</t>
  </si>
  <si>
    <t>2020年柴坪镇东瓜村环境整治项目</t>
  </si>
  <si>
    <t>2020年柴坪镇和睦村环境整治项目</t>
  </si>
  <si>
    <t>2020年柴坪镇建国村环境整治项目</t>
  </si>
  <si>
    <t>2020年柴坪镇金虎村环境整治项目</t>
  </si>
  <si>
    <t>2020年柴坪镇石湾村环境整治项目</t>
  </si>
  <si>
    <t>2020年柴坪镇松柏村环境整治项目</t>
  </si>
  <si>
    <t>2020年柴坪镇桃园村环境整治项目</t>
  </si>
  <si>
    <t>2020年柴坪镇向阳村环境整治项目</t>
  </si>
  <si>
    <t>2020年柴坪镇余师村环境整治项目</t>
  </si>
  <si>
    <t>2020年达仁镇春光村环境整治项目</t>
  </si>
  <si>
    <t>2020年达仁镇枫坪村环境整治项目</t>
  </si>
  <si>
    <t>2020年达仁镇丽光村环境整治项目</t>
  </si>
  <si>
    <t>2020年达仁镇农光村环境整治项目</t>
  </si>
  <si>
    <t>2020年达仁镇狮子口村环境整治项目</t>
  </si>
  <si>
    <t>2020年达仁镇双河村环境整治项目</t>
  </si>
  <si>
    <t>2020年达仁镇象园村环境整治项目</t>
  </si>
  <si>
    <t>2020年达仁镇玉泉村环境整治项目</t>
  </si>
  <si>
    <t>2020年大坪镇红旗村环境整治项目</t>
  </si>
  <si>
    <t>2020年大坪镇庙沟村环境整治项目</t>
  </si>
  <si>
    <t>2020年大坪镇全胜村环境整治项目</t>
  </si>
  <si>
    <t>2020年大坪镇岩屋村环境整治项目</t>
  </si>
  <si>
    <t>2020年大坪镇园山村环境整治项目</t>
  </si>
  <si>
    <t>2020年高峰镇东岭村环境整治项目</t>
  </si>
  <si>
    <t>2020年高峰镇两河村环境整治项目</t>
  </si>
  <si>
    <t>2020年高峰镇农科村环境整治项目</t>
  </si>
  <si>
    <t>2020年高峰镇青山村环境整治项目</t>
  </si>
  <si>
    <t>2020年高峰镇三台村环境整治项目</t>
  </si>
  <si>
    <t>2020年高峰镇升坪村环境整治项目</t>
  </si>
  <si>
    <t>2020年高峰镇银坪村环境整治项目</t>
  </si>
  <si>
    <t>2020年高峰镇营胜村环境整治项目</t>
  </si>
  <si>
    <t>2020年高峰镇永丰村环境整治项目</t>
  </si>
  <si>
    <t>2020年高峰镇渔坪村环境整治项目</t>
  </si>
  <si>
    <t>2020年高峰镇长坡村环境整治项目</t>
  </si>
  <si>
    <t>2020年高峰镇正河村环境整治项目</t>
  </si>
  <si>
    <t>2020年回龙镇和坪村环境整治项目</t>
  </si>
  <si>
    <t>2020年回龙镇宏丰村环境整治项目</t>
  </si>
  <si>
    <t>2020年回龙镇回龙村环境整治项目</t>
  </si>
  <si>
    <t>2020年回龙镇双龙村环境整治项目</t>
  </si>
  <si>
    <t>2020年回龙镇万寿村环境整治项目</t>
  </si>
  <si>
    <t>2020年回龙镇枣园村环境整治项目</t>
  </si>
  <si>
    <t>2020年茅坪回族镇峰景村环境整治项目</t>
  </si>
  <si>
    <t>2020年茅坪回族镇红光村环境整治项目</t>
  </si>
  <si>
    <t>2020年茅坪回族镇茅坪村环境整治项目</t>
  </si>
  <si>
    <t>2020年茅坪回族镇五福村环境整治项目</t>
  </si>
  <si>
    <t>2020年茅坪回族镇五星村环境整治项目</t>
  </si>
  <si>
    <t>2020年茅坪回族镇腰庄河村环境整治项目</t>
  </si>
  <si>
    <t>2020年茅坪回族镇元坪村环境整治项目</t>
  </si>
  <si>
    <t>2020年米粮镇八一村环境整治项目</t>
  </si>
  <si>
    <t>2020年米粮镇东铺村环境整治项目</t>
  </si>
  <si>
    <t>2020年米粮镇丰河村环境整治项目</t>
  </si>
  <si>
    <t>2020年米粮镇光明村环境整治项目</t>
  </si>
  <si>
    <t>2020年米粮镇红卫村环境整治项目</t>
  </si>
  <si>
    <t>2020年米粮镇欢迎村环境整治项目</t>
  </si>
  <si>
    <t>2020年米粮镇江西村环境整治项目</t>
  </si>
  <si>
    <t>2020年米粮镇界河村环境整治项目</t>
  </si>
  <si>
    <t>2020年米粮镇莲池村环境整治项目</t>
  </si>
  <si>
    <t>2020年米粮镇联盟村环境整治项目</t>
  </si>
  <si>
    <t>2020年米粮镇门里村环境整治项目</t>
  </si>
  <si>
    <t>2020年米粮镇清泥村环境整治项目</t>
  </si>
  <si>
    <t>2020年米粮镇清泉村环境整治项目</t>
  </si>
  <si>
    <t>2020年米粮镇树坪村环境整治项目</t>
  </si>
  <si>
    <t>2020年米粮镇水峡村环境整治项目</t>
  </si>
  <si>
    <t>2020年米粮镇西河村环境整治项目</t>
  </si>
  <si>
    <t>2020年米粮镇月明村环境整治项目</t>
  </si>
  <si>
    <t>2020年庙沟镇东沟村环境整治项目</t>
  </si>
  <si>
    <t>2020年庙沟镇蒿坪村环境整治项目</t>
  </si>
  <si>
    <t>2020年庙沟镇三联村环境整治项目</t>
  </si>
  <si>
    <t>2020年庙沟镇双喜村环境整治项目</t>
  </si>
  <si>
    <t>2020年庙沟镇五四村环境整治项目</t>
  </si>
  <si>
    <t>2020年庙沟镇五一村环境整治项目</t>
  </si>
  <si>
    <t>2020年庙沟镇中坪村环境整治项目</t>
  </si>
  <si>
    <t>2020年木王镇朝阳村环境整治项目</t>
  </si>
  <si>
    <t>2020年木王镇桂林村环境整治项目</t>
  </si>
  <si>
    <t>2020年木王镇栗扎坪村环境整治项目</t>
  </si>
  <si>
    <t>栗扎坪村</t>
  </si>
  <si>
    <t>2020年木王镇米粮寺村环境整治项目</t>
  </si>
  <si>
    <t>2020年木王镇平安村环境整治项目</t>
  </si>
  <si>
    <t>2020年木王镇坪胜村环境整治项目</t>
  </si>
  <si>
    <t>2020年木王镇月坪村环境整治项目</t>
  </si>
  <si>
    <t>2020年木王镇长坪村环境整治项目</t>
  </si>
  <si>
    <t>2020年青铜关镇东坪村环境整治项目</t>
  </si>
  <si>
    <t>2020年青铜关镇冷水河村环境整治项目</t>
  </si>
  <si>
    <t>2020年青铜关镇前湾村环境整治项目</t>
  </si>
  <si>
    <t>2020年青铜关镇青梅村环境整治项目</t>
  </si>
  <si>
    <t>2020年青铜关镇铜关村环境整治项目</t>
  </si>
  <si>
    <t>2020年青铜关镇乡中村环境整治项目</t>
  </si>
  <si>
    <t>2020年青铜关镇兴隆村环境整治项目</t>
  </si>
  <si>
    <t>2020年青铜关镇旬河村环境整治项目</t>
  </si>
  <si>
    <t>2020年青铜关镇阳山村环境整治项目</t>
  </si>
  <si>
    <t>2020年青铜关镇营丰村环境整治项目</t>
  </si>
  <si>
    <t>2020年青铜关镇月星村环境整治项目</t>
  </si>
  <si>
    <t>2020年铁厂镇姬家河村环境整治项目</t>
  </si>
  <si>
    <t>2020年铁厂镇铁厂村环境整治项目</t>
  </si>
  <si>
    <t>2020年铁厂镇铁铜村环境整治项目</t>
  </si>
  <si>
    <t>2020年铁厂镇西沟口村环境整治项目</t>
  </si>
  <si>
    <t>2020年铁厂镇新联村环境整治项目</t>
  </si>
  <si>
    <t>2020年铁厂镇新民村环境整治项目</t>
  </si>
  <si>
    <t>2020年铁厂镇新声村环境整治项目</t>
  </si>
  <si>
    <t>2020年铁厂镇庄河村环境整治项目</t>
  </si>
  <si>
    <t>2020年西口回族镇宝石村环境整治项目</t>
  </si>
  <si>
    <t>2020年西口回族镇东庄村环境整治项目</t>
  </si>
  <si>
    <t>2020年西口回族镇岭沟村环境整治项目</t>
  </si>
  <si>
    <t>2020年西口回族镇聂家沟村环境整治项目</t>
  </si>
  <si>
    <t>2020年西口回族镇农丰村环境整治项目</t>
  </si>
  <si>
    <t>2020年西口回族镇青树村环境整治项目</t>
  </si>
  <si>
    <t>2020年西口回族镇上河村环境整治项目</t>
  </si>
  <si>
    <t>2020年西口回族镇石景村环境整治项目</t>
  </si>
  <si>
    <t>2020年西口回族镇石门村环境整治项目</t>
  </si>
  <si>
    <t>2020年西口回族镇长发村环境整治项目</t>
  </si>
  <si>
    <t>2020年永乐街道办安山村环境整治项目</t>
  </si>
  <si>
    <t>2020年永乐街道办八亩坪村环境整治项目</t>
  </si>
  <si>
    <t>2020年永乐街道办花甲村环境整治项目</t>
  </si>
  <si>
    <t>2020年永乐街道办金花村环境整治项目</t>
  </si>
  <si>
    <t>2020年永乐街道办栗园村环境整治项目</t>
  </si>
  <si>
    <t>2020年永乐街道办庙坡村环境整治项目</t>
  </si>
  <si>
    <t>2020年永乐街道办木园村环境整治项目</t>
  </si>
  <si>
    <t>2020年永乐街道办山海村环境整治项目</t>
  </si>
  <si>
    <t>2020年永乐街道办孙家砭村环境整治项目</t>
  </si>
  <si>
    <t>2020年永乐街道办太坪村环境整治项目</t>
  </si>
  <si>
    <t>2020年永乐街道办锡铜村环境整治项目</t>
  </si>
  <si>
    <t>2020年永乐街道办杏树坡村环境整治项目</t>
  </si>
  <si>
    <t>2020年永乐街道办中合村环境整治项目</t>
  </si>
  <si>
    <t>2020年月河镇八盘村环境整治项目</t>
  </si>
  <si>
    <t>2020年月河镇川河村环境整治项目</t>
  </si>
  <si>
    <t>2020年月河镇黄土岭村环境整治项目</t>
  </si>
  <si>
    <t>2020年月河镇罗家营村环境整治项目</t>
  </si>
  <si>
    <t>2020年月河镇菩萨殿村环境整治项目</t>
  </si>
  <si>
    <t>2020年月河镇西川村环境整治项目</t>
  </si>
  <si>
    <t>2020年月河镇先锋村环境整治项目</t>
  </si>
  <si>
    <t>2020年月河镇先进村环境整治项目</t>
  </si>
  <si>
    <t>2020年月河镇益兴村环境整治项目</t>
  </si>
  <si>
    <t>2020年云盖寺镇东洞村环境整治项目</t>
  </si>
  <si>
    <t>2020年云盖寺镇黑窑沟村环境整治项目</t>
  </si>
  <si>
    <t>2020年云盖寺镇金钟村环境整治项目</t>
  </si>
  <si>
    <t>2020年云盖寺镇西洞村环境整治项目</t>
  </si>
  <si>
    <t>2020年云盖寺镇西华村环境整治项目</t>
  </si>
  <si>
    <t>2020年云盖寺镇岩湾村环境整治项目</t>
  </si>
  <si>
    <t>2020年云盖寺镇云镇社区环境整治项目</t>
  </si>
  <si>
    <t>六、项目管理费</t>
  </si>
  <si>
    <r>
      <rPr>
        <sz val="12"/>
        <color theme="1"/>
        <rFont val="Arial"/>
        <charset val="134"/>
      </rPr>
      <t>2020</t>
    </r>
    <r>
      <rPr>
        <sz val="12"/>
        <color theme="1"/>
        <rFont val="宋体"/>
        <charset val="134"/>
      </rPr>
      <t>年财政专项扶贫资金项目管理费</t>
    </r>
  </si>
  <si>
    <t>按2020年中省财政专项扶贫资金的1%提取项目管理费，专门用于扶贫规划编制、成果宣传、档案管理、公告公示、购买第三方服务等方面的费用</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</si>
</sst>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theme="1"/>
      <name val="等线"/>
      <charset val="134"/>
      <scheme val="minor"/>
    </font>
    <font>
      <sz val="12"/>
      <color theme="1"/>
      <name val="黑体"/>
      <charset val="134"/>
    </font>
    <font>
      <sz val="12"/>
      <color theme="1"/>
      <name val="仿宋"/>
      <charset val="134"/>
    </font>
    <font>
      <sz val="12"/>
      <color theme="1"/>
      <name val="Arial"/>
      <charset val="134"/>
    </font>
    <font>
      <sz val="16"/>
      <color theme="1"/>
      <name val="黑体"/>
      <charset val="134"/>
    </font>
    <font>
      <sz val="28"/>
      <color theme="1"/>
      <name val="方正小标宋简体"/>
      <charset val="134"/>
    </font>
    <font>
      <sz val="14"/>
      <color theme="1"/>
      <name val="仿宋"/>
      <charset val="134"/>
    </font>
    <font>
      <sz val="12"/>
      <color theme="1"/>
      <name val="宋体"/>
      <charset val="134"/>
    </font>
    <font>
      <sz val="12"/>
      <color indexed="8"/>
      <name val="仿宋"/>
      <charset val="134"/>
    </font>
    <font>
      <sz val="12"/>
      <color theme="1"/>
      <name val="仿宋_GB2312"/>
      <charset val="134"/>
    </font>
    <font>
      <sz val="10"/>
      <name val="宋体"/>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b/>
      <sz val="11"/>
      <color rgb="FFFA7D00"/>
      <name val="等线"/>
      <charset val="0"/>
      <scheme val="minor"/>
    </font>
    <font>
      <sz val="12"/>
      <name val="宋体"/>
      <charset val="134"/>
    </font>
    <font>
      <sz val="11"/>
      <color rgb="FFFA7D00"/>
      <name val="等线"/>
      <charset val="0"/>
      <scheme val="minor"/>
    </font>
    <font>
      <sz val="10"/>
      <name val="Arial"/>
      <charset val="0"/>
    </font>
  </fonts>
  <fills count="36">
    <fill>
      <patternFill patternType="none"/>
    </fill>
    <fill>
      <patternFill patternType="gray125"/>
    </fill>
    <fill>
      <patternFill patternType="solid">
        <fgColor theme="0" tint="-0.249977111117893"/>
        <bgColor indexed="64"/>
      </patternFill>
    </fill>
    <fill>
      <patternFill patternType="solid">
        <fgColor theme="2" tint="-0.249977111117893"/>
        <bgColor indexed="64"/>
      </patternFill>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8">
    <xf numFmtId="0" fontId="0" fillId="0" borderId="0">
      <alignment vertical="center"/>
    </xf>
    <xf numFmtId="42" fontId="0" fillId="0" borderId="0" applyFont="0" applyFill="0" applyBorder="0" applyAlignment="0" applyProtection="0">
      <alignment vertical="center"/>
    </xf>
    <xf numFmtId="0" fontId="11" fillId="29" borderId="0" applyNumberFormat="0" applyBorder="0" applyAlignment="0" applyProtection="0">
      <alignment vertical="center"/>
    </xf>
    <xf numFmtId="0" fontId="26" fillId="26"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8" fillId="12" borderId="0" applyNumberFormat="0" applyBorder="0" applyAlignment="0" applyProtection="0">
      <alignment vertical="center"/>
    </xf>
    <xf numFmtId="43" fontId="0" fillId="0" borderId="0" applyFont="0" applyFill="0" applyBorder="0" applyAlignment="0" applyProtection="0">
      <alignment vertical="center"/>
    </xf>
    <xf numFmtId="0" fontId="19" fillId="25"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xf numFmtId="0" fontId="0" fillId="18" borderId="8" applyNumberFormat="0" applyFont="0" applyAlignment="0" applyProtection="0">
      <alignment vertical="center"/>
    </xf>
    <xf numFmtId="0" fontId="19" fillId="35"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6" applyNumberFormat="0" applyFill="0" applyAlignment="0" applyProtection="0">
      <alignment vertical="center"/>
    </xf>
    <xf numFmtId="0" fontId="13" fillId="0" borderId="6" applyNumberFormat="0" applyFill="0" applyAlignment="0" applyProtection="0">
      <alignment vertical="center"/>
    </xf>
    <xf numFmtId="0" fontId="19" fillId="24" borderId="0" applyNumberFormat="0" applyBorder="0" applyAlignment="0" applyProtection="0">
      <alignment vertical="center"/>
    </xf>
    <xf numFmtId="0" fontId="16" fillId="0" borderId="10" applyNumberFormat="0" applyFill="0" applyAlignment="0" applyProtection="0">
      <alignment vertical="center"/>
    </xf>
    <xf numFmtId="0" fontId="19" fillId="23" borderId="0" applyNumberFormat="0" applyBorder="0" applyAlignment="0" applyProtection="0">
      <alignment vertical="center"/>
    </xf>
    <xf numFmtId="0" fontId="20" fillId="17" borderId="7" applyNumberFormat="0" applyAlignment="0" applyProtection="0">
      <alignment vertical="center"/>
    </xf>
    <xf numFmtId="0" fontId="28" fillId="17" borderId="11" applyNumberFormat="0" applyAlignment="0" applyProtection="0">
      <alignment vertical="center"/>
    </xf>
    <xf numFmtId="0" fontId="12" fillId="9" borderId="5" applyNumberFormat="0" applyAlignment="0" applyProtection="0">
      <alignment vertical="center"/>
    </xf>
    <xf numFmtId="0" fontId="11" fillId="28" borderId="0" applyNumberFormat="0" applyBorder="0" applyAlignment="0" applyProtection="0">
      <alignment vertical="center"/>
    </xf>
    <xf numFmtId="0" fontId="19" fillId="16" borderId="0" applyNumberFormat="0" applyBorder="0" applyAlignment="0" applyProtection="0">
      <alignment vertical="center"/>
    </xf>
    <xf numFmtId="0" fontId="30" fillId="0" borderId="12" applyNumberFormat="0" applyFill="0" applyAlignment="0" applyProtection="0">
      <alignment vertical="center"/>
    </xf>
    <xf numFmtId="0" fontId="22" fillId="0" borderId="9" applyNumberFormat="0" applyFill="0" applyAlignment="0" applyProtection="0">
      <alignment vertical="center"/>
    </xf>
    <xf numFmtId="0" fontId="27" fillId="27" borderId="0" applyNumberFormat="0" applyBorder="0" applyAlignment="0" applyProtection="0">
      <alignment vertical="center"/>
    </xf>
    <xf numFmtId="0" fontId="25" fillId="22" borderId="0" applyNumberFormat="0" applyBorder="0" applyAlignment="0" applyProtection="0">
      <alignment vertical="center"/>
    </xf>
    <xf numFmtId="0" fontId="11" fillId="33" borderId="0" applyNumberFormat="0" applyBorder="0" applyAlignment="0" applyProtection="0">
      <alignment vertical="center"/>
    </xf>
    <xf numFmtId="0" fontId="19" fillId="15" borderId="0" applyNumberFormat="0" applyBorder="0" applyAlignment="0" applyProtection="0">
      <alignment vertical="center"/>
    </xf>
    <xf numFmtId="0" fontId="11" fillId="32" borderId="0" applyNumberFormat="0" applyBorder="0" applyAlignment="0" applyProtection="0">
      <alignment vertical="center"/>
    </xf>
    <xf numFmtId="0" fontId="11" fillId="8" borderId="0" applyNumberFormat="0" applyBorder="0" applyAlignment="0" applyProtection="0">
      <alignment vertical="center"/>
    </xf>
    <xf numFmtId="0" fontId="11" fillId="31" borderId="0" applyNumberFormat="0" applyBorder="0" applyAlignment="0" applyProtection="0">
      <alignment vertical="center"/>
    </xf>
    <xf numFmtId="0" fontId="11" fillId="7" borderId="0" applyNumberFormat="0" applyBorder="0" applyAlignment="0" applyProtection="0">
      <alignment vertical="center"/>
    </xf>
    <xf numFmtId="0" fontId="19" fillId="20" borderId="0" applyNumberFormat="0" applyBorder="0" applyAlignment="0" applyProtection="0">
      <alignment vertical="center"/>
    </xf>
    <xf numFmtId="0" fontId="19" fillId="14" borderId="0" applyNumberFormat="0" applyBorder="0" applyAlignment="0" applyProtection="0">
      <alignment vertical="center"/>
    </xf>
    <xf numFmtId="0" fontId="11" fillId="30" borderId="0" applyNumberFormat="0" applyBorder="0" applyAlignment="0" applyProtection="0">
      <alignment vertical="center"/>
    </xf>
    <xf numFmtId="0" fontId="11" fillId="6" borderId="0" applyNumberFormat="0" applyBorder="0" applyAlignment="0" applyProtection="0">
      <alignment vertical="center"/>
    </xf>
    <xf numFmtId="0" fontId="19" fillId="13" borderId="0" applyNumberFormat="0" applyBorder="0" applyAlignment="0" applyProtection="0">
      <alignment vertical="center"/>
    </xf>
    <xf numFmtId="0" fontId="11" fillId="5" borderId="0" applyNumberFormat="0" applyBorder="0" applyAlignment="0" applyProtection="0">
      <alignment vertical="center"/>
    </xf>
    <xf numFmtId="0" fontId="19" fillId="34" borderId="0" applyNumberFormat="0" applyBorder="0" applyAlignment="0" applyProtection="0">
      <alignment vertical="center"/>
    </xf>
    <xf numFmtId="0" fontId="19" fillId="19" borderId="0" applyNumberFormat="0" applyBorder="0" applyAlignment="0" applyProtection="0">
      <alignment vertical="center"/>
    </xf>
    <xf numFmtId="0" fontId="11" fillId="10" borderId="0" applyNumberFormat="0" applyBorder="0" applyAlignment="0" applyProtection="0">
      <alignment vertical="center"/>
    </xf>
    <xf numFmtId="0" fontId="19" fillId="21" borderId="0" applyNumberFormat="0" applyBorder="0" applyAlignment="0" applyProtection="0">
      <alignment vertical="center"/>
    </xf>
    <xf numFmtId="0" fontId="29" fillId="0" borderId="0"/>
    <xf numFmtId="0" fontId="0" fillId="0" borderId="0">
      <alignment vertical="center"/>
    </xf>
    <xf numFmtId="0" fontId="29" fillId="0" borderId="0"/>
    <xf numFmtId="0" fontId="29" fillId="0" borderId="0">
      <alignment vertical="center"/>
    </xf>
    <xf numFmtId="0" fontId="0" fillId="0" borderId="0">
      <alignment vertical="center"/>
    </xf>
    <xf numFmtId="0" fontId="31" fillId="0" borderId="0"/>
  </cellStyleXfs>
  <cellXfs count="3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49" fontId="4" fillId="0" borderId="0" xfId="0" applyNumberFormat="1" applyFont="1" applyFill="1" applyAlignment="1">
      <alignment horizontal="left" vertical="center" wrapText="1"/>
    </xf>
    <xf numFmtId="0" fontId="5" fillId="0" borderId="0" xfId="0" applyFont="1" applyFill="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9" fontId="2" fillId="4" borderId="1" xfId="0" applyNumberFormat="1" applyFont="1" applyFill="1" applyBorder="1" applyAlignment="1">
      <alignment horizontal="left" vertical="center" wrapText="1"/>
    </xf>
    <xf numFmtId="0"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10" fillId="0" borderId="0" xfId="54"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2 4 2 3" xfId="12"/>
    <cellStyle name="常规 17 10 2" xfId="13"/>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17 10" xfId="53"/>
    <cellStyle name="常规 10 4" xfId="54"/>
    <cellStyle name="常规 4" xfId="55"/>
    <cellStyle name="常规 63" xfId="56"/>
    <cellStyle name="常规_新建 Microsoft Excel 97-2003 工作表"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53"/>
  <sheetViews>
    <sheetView tabSelected="1" zoomScale="70" zoomScaleNormal="70" workbookViewId="0">
      <selection activeCell="E8" sqref="E8"/>
    </sheetView>
  </sheetViews>
  <sheetFormatPr defaultColWidth="6.88333333333333" defaultRowHeight="15"/>
  <cols>
    <col min="1" max="1" width="20.6333333333333" style="3" customWidth="1"/>
    <col min="2" max="2" width="21.2583333333333" style="4" customWidth="1"/>
    <col min="3" max="3" width="27.1416666666667" style="4" customWidth="1"/>
    <col min="4" max="4" width="12.85" style="4" customWidth="1"/>
    <col min="5" max="5" width="24.1166666666667" style="4" customWidth="1"/>
    <col min="6" max="6" width="9.68333333333333" style="4" customWidth="1"/>
    <col min="7" max="7" width="7.61666666666667" style="4" customWidth="1"/>
    <col min="8" max="12" width="8.63333333333333" style="4" customWidth="1"/>
    <col min="13" max="14" width="7.63333333333333" style="4" customWidth="1"/>
    <col min="15" max="15" width="7.13333333333333" style="4" customWidth="1"/>
    <col min="16" max="16" width="15.8833333333333" style="4" customWidth="1"/>
    <col min="17" max="17" width="12.6333333333333" style="4" customWidth="1"/>
    <col min="18" max="18" width="8" style="4" customWidth="1"/>
    <col min="19" max="22" width="8" style="4" hidden="1" customWidth="1"/>
    <col min="23" max="23" width="23.3833333333333" style="4" hidden="1" customWidth="1"/>
    <col min="24" max="25" width="8" style="4" hidden="1" customWidth="1"/>
    <col min="26" max="254" width="8" style="4" customWidth="1"/>
    <col min="255" max="16384" width="6.88333333333333" style="4"/>
  </cols>
  <sheetData>
    <row r="1" ht="39.75" customHeight="1" spans="1:1">
      <c r="A1" s="5" t="s">
        <v>0</v>
      </c>
    </row>
    <row r="2" ht="41.1" customHeight="1" spans="1:17">
      <c r="A2" s="6" t="s">
        <v>1</v>
      </c>
      <c r="B2" s="6"/>
      <c r="C2" s="6"/>
      <c r="D2" s="6"/>
      <c r="E2" s="6"/>
      <c r="F2" s="6"/>
      <c r="G2" s="6"/>
      <c r="H2" s="6"/>
      <c r="I2" s="6"/>
      <c r="J2" s="6"/>
      <c r="K2" s="6"/>
      <c r="L2" s="6"/>
      <c r="M2" s="6"/>
      <c r="N2" s="6"/>
      <c r="O2" s="6"/>
      <c r="P2" s="6"/>
      <c r="Q2" s="6"/>
    </row>
    <row r="3" s="1" customFormat="1" ht="30" customHeight="1" spans="1:24">
      <c r="A3" s="7" t="s">
        <v>2</v>
      </c>
      <c r="B3" s="8" t="s">
        <v>3</v>
      </c>
      <c r="C3" s="8" t="s">
        <v>4</v>
      </c>
      <c r="D3" s="8" t="s">
        <v>5</v>
      </c>
      <c r="E3" s="8"/>
      <c r="F3" s="8" t="s">
        <v>6</v>
      </c>
      <c r="G3" s="9" t="s">
        <v>7</v>
      </c>
      <c r="H3" s="8" t="s">
        <v>8</v>
      </c>
      <c r="I3" s="8"/>
      <c r="J3" s="8"/>
      <c r="K3" s="8"/>
      <c r="L3" s="8"/>
      <c r="M3" s="17" t="s">
        <v>9</v>
      </c>
      <c r="N3" s="8"/>
      <c r="O3" s="8" t="s">
        <v>10</v>
      </c>
      <c r="P3" s="8" t="s">
        <v>11</v>
      </c>
      <c r="Q3" s="8" t="s">
        <v>12</v>
      </c>
      <c r="R3" s="8" t="s">
        <v>13</v>
      </c>
      <c r="U3" s="19" t="s">
        <v>14</v>
      </c>
      <c r="V3" s="20"/>
      <c r="W3" s="20"/>
      <c r="X3" s="21"/>
    </row>
    <row r="4" s="1" customFormat="1" ht="30" customHeight="1" spans="1:24">
      <c r="A4" s="7"/>
      <c r="B4" s="8"/>
      <c r="C4" s="8"/>
      <c r="D4" s="8" t="s">
        <v>15</v>
      </c>
      <c r="E4" s="8" t="s">
        <v>16</v>
      </c>
      <c r="F4" s="8"/>
      <c r="G4" s="9"/>
      <c r="H4" s="8"/>
      <c r="I4" s="8"/>
      <c r="J4" s="8"/>
      <c r="K4" s="8"/>
      <c r="L4" s="8"/>
      <c r="M4" s="17"/>
      <c r="N4" s="8"/>
      <c r="O4" s="8"/>
      <c r="P4" s="8"/>
      <c r="Q4" s="8"/>
      <c r="R4" s="8"/>
      <c r="U4" s="22" t="s">
        <v>17</v>
      </c>
      <c r="V4" s="22" t="s">
        <v>18</v>
      </c>
      <c r="W4" s="22" t="s">
        <v>19</v>
      </c>
      <c r="X4" s="22" t="s">
        <v>20</v>
      </c>
    </row>
    <row r="5" s="1" customFormat="1" ht="53.1" customHeight="1" spans="1:24">
      <c r="A5" s="7"/>
      <c r="B5" s="8"/>
      <c r="C5" s="8"/>
      <c r="D5" s="8"/>
      <c r="E5" s="8"/>
      <c r="F5" s="8"/>
      <c r="G5" s="8"/>
      <c r="H5" s="8" t="s">
        <v>21</v>
      </c>
      <c r="I5" s="8" t="s">
        <v>22</v>
      </c>
      <c r="J5" s="8" t="s">
        <v>23</v>
      </c>
      <c r="K5" s="8" t="s">
        <v>24</v>
      </c>
      <c r="L5" s="8" t="s">
        <v>25</v>
      </c>
      <c r="M5" s="8" t="s">
        <v>26</v>
      </c>
      <c r="N5" s="8" t="s">
        <v>27</v>
      </c>
      <c r="O5" s="8"/>
      <c r="P5" s="8"/>
      <c r="Q5" s="8"/>
      <c r="R5" s="8"/>
      <c r="U5" s="22" t="s">
        <v>28</v>
      </c>
      <c r="V5" s="22" t="s">
        <v>29</v>
      </c>
      <c r="W5" s="22" t="s">
        <v>30</v>
      </c>
      <c r="X5" s="22" t="s">
        <v>31</v>
      </c>
    </row>
    <row r="6" s="2" customFormat="1" ht="35.1" customHeight="1" spans="1:24">
      <c r="A6" s="10" t="s">
        <v>32</v>
      </c>
      <c r="B6" s="11"/>
      <c r="C6" s="11"/>
      <c r="D6" s="11"/>
      <c r="E6" s="11"/>
      <c r="F6" s="11"/>
      <c r="G6" s="11"/>
      <c r="H6" s="11">
        <f t="shared" ref="H6:L6" si="0">H7+H350+H355+H358+H361+H553</f>
        <v>26131</v>
      </c>
      <c r="I6" s="11">
        <f t="shared" si="0"/>
        <v>22747</v>
      </c>
      <c r="J6" s="11">
        <f t="shared" si="0"/>
        <v>2384</v>
      </c>
      <c r="K6" s="11">
        <f t="shared" si="0"/>
        <v>0</v>
      </c>
      <c r="L6" s="11">
        <f t="shared" si="0"/>
        <v>1000</v>
      </c>
      <c r="M6" s="11"/>
      <c r="N6" s="11"/>
      <c r="O6" s="11"/>
      <c r="P6" s="11"/>
      <c r="Q6" s="11"/>
      <c r="R6" s="11"/>
      <c r="U6" s="22"/>
      <c r="V6" s="22" t="s">
        <v>33</v>
      </c>
      <c r="W6" s="22"/>
      <c r="X6" s="22"/>
    </row>
    <row r="7" s="2" customFormat="1" ht="35.1" customHeight="1" spans="1:24">
      <c r="A7" s="12" t="s">
        <v>34</v>
      </c>
      <c r="B7" s="11"/>
      <c r="C7" s="11"/>
      <c r="D7" s="11"/>
      <c r="E7" s="11"/>
      <c r="F7" s="11"/>
      <c r="G7" s="11"/>
      <c r="H7" s="11">
        <f t="shared" ref="H7:L7" si="1">H8+H259+H327</f>
        <v>14777</v>
      </c>
      <c r="I7" s="11">
        <f t="shared" si="1"/>
        <v>14777</v>
      </c>
      <c r="J7" s="11">
        <f t="shared" si="1"/>
        <v>0</v>
      </c>
      <c r="K7" s="11">
        <f t="shared" si="1"/>
        <v>0</v>
      </c>
      <c r="L7" s="11">
        <f t="shared" si="1"/>
        <v>0</v>
      </c>
      <c r="M7" s="11"/>
      <c r="N7" s="11"/>
      <c r="O7" s="11"/>
      <c r="P7" s="11"/>
      <c r="Q7" s="11"/>
      <c r="R7" s="11"/>
      <c r="U7" s="22"/>
      <c r="V7" s="22" t="s">
        <v>35</v>
      </c>
      <c r="W7" s="22"/>
      <c r="X7" s="22"/>
    </row>
    <row r="8" ht="35.1" customHeight="1" spans="1:28">
      <c r="A8" s="13" t="s">
        <v>36</v>
      </c>
      <c r="B8" s="11"/>
      <c r="C8" s="11"/>
      <c r="D8" s="11"/>
      <c r="E8" s="11"/>
      <c r="F8" s="11"/>
      <c r="G8" s="11"/>
      <c r="H8" s="11">
        <f t="shared" ref="H8:L8" si="2">H9+H22+H36+H52+H58+H75+H89+H256</f>
        <v>7737</v>
      </c>
      <c r="I8" s="11">
        <f t="shared" si="2"/>
        <v>7737</v>
      </c>
      <c r="J8" s="11">
        <f t="shared" si="2"/>
        <v>0</v>
      </c>
      <c r="K8" s="11">
        <f t="shared" si="2"/>
        <v>0</v>
      </c>
      <c r="L8" s="11">
        <f t="shared" si="2"/>
        <v>0</v>
      </c>
      <c r="M8" s="11"/>
      <c r="N8" s="11"/>
      <c r="O8" s="11"/>
      <c r="P8" s="11"/>
      <c r="Q8" s="11"/>
      <c r="R8" s="23"/>
      <c r="AB8" s="24"/>
    </row>
    <row r="9" ht="49" customHeight="1" spans="1:18">
      <c r="A9" s="13" t="s">
        <v>37</v>
      </c>
      <c r="B9" s="11"/>
      <c r="C9" s="11"/>
      <c r="D9" s="11"/>
      <c r="E9" s="11"/>
      <c r="F9" s="11"/>
      <c r="G9" s="11"/>
      <c r="H9" s="11">
        <f t="shared" ref="H9:L9" si="3">SUM(H10:H21)</f>
        <v>1465</v>
      </c>
      <c r="I9" s="11">
        <f t="shared" si="3"/>
        <v>1465</v>
      </c>
      <c r="J9" s="11">
        <f t="shared" si="3"/>
        <v>0</v>
      </c>
      <c r="K9" s="11">
        <f t="shared" si="3"/>
        <v>0</v>
      </c>
      <c r="L9" s="11">
        <f t="shared" si="3"/>
        <v>0</v>
      </c>
      <c r="M9" s="11"/>
      <c r="N9" s="11"/>
      <c r="O9" s="11"/>
      <c r="P9" s="11"/>
      <c r="Q9" s="11"/>
      <c r="R9" s="23"/>
    </row>
    <row r="10" ht="74" customHeight="1" spans="1:18">
      <c r="A10" s="14">
        <v>1</v>
      </c>
      <c r="B10" s="15" t="s">
        <v>38</v>
      </c>
      <c r="C10" s="15" t="s">
        <v>39</v>
      </c>
      <c r="D10" s="11" t="s">
        <v>40</v>
      </c>
      <c r="E10" s="15" t="s">
        <v>41</v>
      </c>
      <c r="F10" s="11" t="s">
        <v>33</v>
      </c>
      <c r="G10" s="16" t="s">
        <v>42</v>
      </c>
      <c r="H10" s="16">
        <v>153.9</v>
      </c>
      <c r="I10" s="11">
        <v>153.9</v>
      </c>
      <c r="J10" s="11"/>
      <c r="K10" s="11"/>
      <c r="L10" s="11"/>
      <c r="M10" s="16">
        <v>6</v>
      </c>
      <c r="N10" s="16">
        <v>21</v>
      </c>
      <c r="O10" s="16">
        <v>527</v>
      </c>
      <c r="P10" s="18" t="s">
        <v>43</v>
      </c>
      <c r="Q10" s="18" t="s">
        <v>44</v>
      </c>
      <c r="R10" s="23"/>
    </row>
    <row r="11" ht="114" customHeight="1" spans="1:18">
      <c r="A11" s="14">
        <v>2</v>
      </c>
      <c r="B11" s="15" t="s">
        <v>45</v>
      </c>
      <c r="C11" s="15" t="s">
        <v>46</v>
      </c>
      <c r="D11" s="11" t="s">
        <v>47</v>
      </c>
      <c r="E11" s="15" t="s">
        <v>48</v>
      </c>
      <c r="F11" s="11" t="s">
        <v>33</v>
      </c>
      <c r="G11" s="16" t="s">
        <v>42</v>
      </c>
      <c r="H11" s="16">
        <v>220.9</v>
      </c>
      <c r="I11" s="11">
        <v>220.9</v>
      </c>
      <c r="J11" s="11"/>
      <c r="K11" s="11"/>
      <c r="L11" s="11"/>
      <c r="M11" s="16">
        <v>9</v>
      </c>
      <c r="N11" s="16">
        <v>32</v>
      </c>
      <c r="O11" s="16">
        <v>1181</v>
      </c>
      <c r="P11" s="18" t="s">
        <v>43</v>
      </c>
      <c r="Q11" s="18" t="s">
        <v>44</v>
      </c>
      <c r="R11" s="23"/>
    </row>
    <row r="12" ht="89" customHeight="1" spans="1:18">
      <c r="A12" s="14">
        <v>3</v>
      </c>
      <c r="B12" s="15" t="s">
        <v>49</v>
      </c>
      <c r="C12" s="15" t="s">
        <v>50</v>
      </c>
      <c r="D12" s="11" t="s">
        <v>51</v>
      </c>
      <c r="E12" s="15" t="s">
        <v>52</v>
      </c>
      <c r="F12" s="11" t="s">
        <v>33</v>
      </c>
      <c r="G12" s="16" t="s">
        <v>42</v>
      </c>
      <c r="H12" s="16">
        <v>241.9</v>
      </c>
      <c r="I12" s="11">
        <v>241.9</v>
      </c>
      <c r="J12" s="11"/>
      <c r="K12" s="11"/>
      <c r="L12" s="11"/>
      <c r="M12" s="16">
        <v>13</v>
      </c>
      <c r="N12" s="16">
        <v>52</v>
      </c>
      <c r="O12" s="16">
        <v>1272</v>
      </c>
      <c r="P12" s="18" t="s">
        <v>43</v>
      </c>
      <c r="Q12" s="18" t="s">
        <v>44</v>
      </c>
      <c r="R12" s="23"/>
    </row>
    <row r="13" ht="72" customHeight="1" spans="1:18">
      <c r="A13" s="14">
        <v>4</v>
      </c>
      <c r="B13" s="15" t="s">
        <v>53</v>
      </c>
      <c r="C13" s="15" t="s">
        <v>54</v>
      </c>
      <c r="D13" s="11" t="s">
        <v>55</v>
      </c>
      <c r="E13" s="15" t="s">
        <v>56</v>
      </c>
      <c r="F13" s="11" t="s">
        <v>33</v>
      </c>
      <c r="G13" s="16" t="s">
        <v>42</v>
      </c>
      <c r="H13" s="16">
        <v>11.6</v>
      </c>
      <c r="I13" s="11">
        <v>11.6</v>
      </c>
      <c r="J13" s="11"/>
      <c r="K13" s="11"/>
      <c r="L13" s="11"/>
      <c r="M13" s="16">
        <v>3</v>
      </c>
      <c r="N13" s="16">
        <v>12</v>
      </c>
      <c r="O13" s="16">
        <v>109</v>
      </c>
      <c r="P13" s="18" t="s">
        <v>43</v>
      </c>
      <c r="Q13" s="18" t="s">
        <v>44</v>
      </c>
      <c r="R13" s="23"/>
    </row>
    <row r="14" ht="100" customHeight="1" spans="1:18">
      <c r="A14" s="14">
        <v>5</v>
      </c>
      <c r="B14" s="15" t="s">
        <v>57</v>
      </c>
      <c r="C14" s="15" t="s">
        <v>58</v>
      </c>
      <c r="D14" s="11" t="s">
        <v>59</v>
      </c>
      <c r="E14" s="15" t="s">
        <v>60</v>
      </c>
      <c r="F14" s="11" t="s">
        <v>33</v>
      </c>
      <c r="G14" s="16" t="s">
        <v>42</v>
      </c>
      <c r="H14" s="16">
        <v>171</v>
      </c>
      <c r="I14" s="11">
        <v>171</v>
      </c>
      <c r="J14" s="11"/>
      <c r="K14" s="11"/>
      <c r="L14" s="11"/>
      <c r="M14" s="16">
        <v>7</v>
      </c>
      <c r="N14" s="16">
        <v>34</v>
      </c>
      <c r="O14" s="16">
        <v>600</v>
      </c>
      <c r="P14" s="18" t="s">
        <v>43</v>
      </c>
      <c r="Q14" s="18" t="s">
        <v>44</v>
      </c>
      <c r="R14" s="23"/>
    </row>
    <row r="15" ht="67" customHeight="1" spans="1:18">
      <c r="A15" s="14">
        <v>6</v>
      </c>
      <c r="B15" s="15" t="s">
        <v>61</v>
      </c>
      <c r="C15" s="15" t="s">
        <v>62</v>
      </c>
      <c r="D15" s="11" t="s">
        <v>63</v>
      </c>
      <c r="E15" s="15" t="s">
        <v>64</v>
      </c>
      <c r="F15" s="11" t="s">
        <v>33</v>
      </c>
      <c r="G15" s="16" t="s">
        <v>42</v>
      </c>
      <c r="H15" s="16">
        <v>84.8</v>
      </c>
      <c r="I15" s="11">
        <v>84.8</v>
      </c>
      <c r="J15" s="11"/>
      <c r="K15" s="11"/>
      <c r="L15" s="11"/>
      <c r="M15" s="16">
        <v>4</v>
      </c>
      <c r="N15" s="16">
        <v>17</v>
      </c>
      <c r="O15" s="16">
        <v>218</v>
      </c>
      <c r="P15" s="18" t="s">
        <v>43</v>
      </c>
      <c r="Q15" s="18" t="s">
        <v>44</v>
      </c>
      <c r="R15" s="23"/>
    </row>
    <row r="16" ht="72" customHeight="1" spans="1:18">
      <c r="A16" s="14">
        <v>7</v>
      </c>
      <c r="B16" s="15" t="s">
        <v>65</v>
      </c>
      <c r="C16" s="15" t="s">
        <v>66</v>
      </c>
      <c r="D16" s="11" t="s">
        <v>67</v>
      </c>
      <c r="E16" s="15" t="s">
        <v>68</v>
      </c>
      <c r="F16" s="11" t="s">
        <v>33</v>
      </c>
      <c r="G16" s="16" t="s">
        <v>42</v>
      </c>
      <c r="H16" s="16">
        <v>137.2</v>
      </c>
      <c r="I16" s="11">
        <v>137.2</v>
      </c>
      <c r="J16" s="11"/>
      <c r="K16" s="11"/>
      <c r="L16" s="11"/>
      <c r="M16" s="16">
        <v>6</v>
      </c>
      <c r="N16" s="16">
        <v>25</v>
      </c>
      <c r="O16" s="16">
        <v>472</v>
      </c>
      <c r="P16" s="18" t="s">
        <v>43</v>
      </c>
      <c r="Q16" s="18" t="s">
        <v>44</v>
      </c>
      <c r="R16" s="23"/>
    </row>
    <row r="17" ht="66" customHeight="1" spans="1:18">
      <c r="A17" s="14">
        <v>8</v>
      </c>
      <c r="B17" s="15" t="s">
        <v>69</v>
      </c>
      <c r="C17" s="15" t="s">
        <v>70</v>
      </c>
      <c r="D17" s="11" t="s">
        <v>71</v>
      </c>
      <c r="E17" s="15" t="s">
        <v>72</v>
      </c>
      <c r="F17" s="11" t="s">
        <v>33</v>
      </c>
      <c r="G17" s="16" t="s">
        <v>42</v>
      </c>
      <c r="H17" s="16">
        <v>98.8</v>
      </c>
      <c r="I17" s="11">
        <v>98.8</v>
      </c>
      <c r="J17" s="11"/>
      <c r="K17" s="11"/>
      <c r="L17" s="11"/>
      <c r="M17" s="16">
        <v>4</v>
      </c>
      <c r="N17" s="16">
        <v>17</v>
      </c>
      <c r="O17" s="16">
        <v>254</v>
      </c>
      <c r="P17" s="18" t="s">
        <v>43</v>
      </c>
      <c r="Q17" s="18" t="s">
        <v>44</v>
      </c>
      <c r="R17" s="23"/>
    </row>
    <row r="18" ht="77" customHeight="1" spans="1:18">
      <c r="A18" s="14">
        <v>9</v>
      </c>
      <c r="B18" s="15" t="s">
        <v>73</v>
      </c>
      <c r="C18" s="15" t="s">
        <v>74</v>
      </c>
      <c r="D18" s="11" t="s">
        <v>75</v>
      </c>
      <c r="E18" s="15" t="s">
        <v>76</v>
      </c>
      <c r="F18" s="11" t="s">
        <v>33</v>
      </c>
      <c r="G18" s="16" t="s">
        <v>42</v>
      </c>
      <c r="H18" s="16">
        <v>53.4</v>
      </c>
      <c r="I18" s="11">
        <v>53.4</v>
      </c>
      <c r="J18" s="11"/>
      <c r="K18" s="11"/>
      <c r="L18" s="11"/>
      <c r="M18" s="16">
        <v>2</v>
      </c>
      <c r="N18" s="16">
        <v>9</v>
      </c>
      <c r="O18" s="16">
        <v>145</v>
      </c>
      <c r="P18" s="18" t="s">
        <v>43</v>
      </c>
      <c r="Q18" s="18" t="s">
        <v>44</v>
      </c>
      <c r="R18" s="23"/>
    </row>
    <row r="19" ht="72" customHeight="1" spans="1:18">
      <c r="A19" s="14">
        <v>10</v>
      </c>
      <c r="B19" s="15" t="s">
        <v>77</v>
      </c>
      <c r="C19" s="15" t="s">
        <v>78</v>
      </c>
      <c r="D19" s="11" t="s">
        <v>79</v>
      </c>
      <c r="E19" s="15" t="s">
        <v>80</v>
      </c>
      <c r="F19" s="11" t="s">
        <v>33</v>
      </c>
      <c r="G19" s="16" t="s">
        <v>42</v>
      </c>
      <c r="H19" s="16">
        <v>41.4</v>
      </c>
      <c r="I19" s="11">
        <v>41.4</v>
      </c>
      <c r="J19" s="11"/>
      <c r="K19" s="11"/>
      <c r="L19" s="11"/>
      <c r="M19" s="16">
        <v>2</v>
      </c>
      <c r="N19" s="16">
        <v>8</v>
      </c>
      <c r="O19" s="16">
        <v>163</v>
      </c>
      <c r="P19" s="18" t="s">
        <v>43</v>
      </c>
      <c r="Q19" s="18" t="s">
        <v>44</v>
      </c>
      <c r="R19" s="23"/>
    </row>
    <row r="20" ht="71" customHeight="1" spans="1:18">
      <c r="A20" s="14">
        <v>11</v>
      </c>
      <c r="B20" s="15" t="s">
        <v>81</v>
      </c>
      <c r="C20" s="15" t="s">
        <v>82</v>
      </c>
      <c r="D20" s="11" t="s">
        <v>83</v>
      </c>
      <c r="E20" s="15" t="s">
        <v>84</v>
      </c>
      <c r="F20" s="11" t="s">
        <v>33</v>
      </c>
      <c r="G20" s="16" t="s">
        <v>42</v>
      </c>
      <c r="H20" s="16">
        <v>126.7</v>
      </c>
      <c r="I20" s="11">
        <v>126.7</v>
      </c>
      <c r="J20" s="11"/>
      <c r="K20" s="11"/>
      <c r="L20" s="11"/>
      <c r="M20" s="16">
        <v>8</v>
      </c>
      <c r="N20" s="16">
        <v>31</v>
      </c>
      <c r="O20" s="16">
        <v>745</v>
      </c>
      <c r="P20" s="18" t="s">
        <v>43</v>
      </c>
      <c r="Q20" s="18" t="s">
        <v>44</v>
      </c>
      <c r="R20" s="23"/>
    </row>
    <row r="21" ht="72" customHeight="1" spans="1:18">
      <c r="A21" s="14">
        <v>12</v>
      </c>
      <c r="B21" s="15" t="s">
        <v>85</v>
      </c>
      <c r="C21" s="15" t="s">
        <v>86</v>
      </c>
      <c r="D21" s="11" t="s">
        <v>87</v>
      </c>
      <c r="E21" s="15" t="s">
        <v>88</v>
      </c>
      <c r="F21" s="11" t="s">
        <v>33</v>
      </c>
      <c r="G21" s="16" t="s">
        <v>42</v>
      </c>
      <c r="H21" s="16">
        <v>123.4</v>
      </c>
      <c r="I21" s="11">
        <v>123.4</v>
      </c>
      <c r="J21" s="11"/>
      <c r="K21" s="11"/>
      <c r="L21" s="11"/>
      <c r="M21" s="16">
        <v>7</v>
      </c>
      <c r="N21" s="16">
        <v>28</v>
      </c>
      <c r="O21" s="16">
        <v>672</v>
      </c>
      <c r="P21" s="18" t="s">
        <v>43</v>
      </c>
      <c r="Q21" s="18" t="s">
        <v>44</v>
      </c>
      <c r="R21" s="23"/>
    </row>
    <row r="22" ht="54" customHeight="1" spans="1:18">
      <c r="A22" s="14" t="s">
        <v>89</v>
      </c>
      <c r="B22" s="15"/>
      <c r="C22" s="15"/>
      <c r="D22" s="11"/>
      <c r="E22" s="15"/>
      <c r="F22" s="11"/>
      <c r="G22" s="16"/>
      <c r="H22" s="16">
        <f t="shared" ref="H22:L22" si="4">SUM(H23:H35)</f>
        <v>1000</v>
      </c>
      <c r="I22" s="16">
        <f t="shared" si="4"/>
        <v>1000</v>
      </c>
      <c r="J22" s="16">
        <f t="shared" si="4"/>
        <v>0</v>
      </c>
      <c r="K22" s="16">
        <f t="shared" si="4"/>
        <v>0</v>
      </c>
      <c r="L22" s="16">
        <f t="shared" si="4"/>
        <v>0</v>
      </c>
      <c r="M22" s="16"/>
      <c r="N22" s="16"/>
      <c r="O22" s="16"/>
      <c r="P22" s="18"/>
      <c r="Q22" s="18"/>
      <c r="R22" s="23"/>
    </row>
    <row r="23" ht="107" customHeight="1" spans="1:18">
      <c r="A23" s="14">
        <v>1</v>
      </c>
      <c r="B23" s="15" t="s">
        <v>90</v>
      </c>
      <c r="C23" s="15" t="s">
        <v>91</v>
      </c>
      <c r="D23" s="11" t="s">
        <v>40</v>
      </c>
      <c r="E23" s="15" t="s">
        <v>92</v>
      </c>
      <c r="F23" s="11" t="s">
        <v>33</v>
      </c>
      <c r="G23" s="16" t="s">
        <v>42</v>
      </c>
      <c r="H23" s="16">
        <v>49.56</v>
      </c>
      <c r="I23" s="11">
        <v>49.56</v>
      </c>
      <c r="J23" s="11"/>
      <c r="K23" s="11"/>
      <c r="L23" s="11"/>
      <c r="M23" s="16">
        <v>50</v>
      </c>
      <c r="N23" s="16">
        <v>150</v>
      </c>
      <c r="O23" s="16">
        <v>150</v>
      </c>
      <c r="P23" s="18" t="s">
        <v>93</v>
      </c>
      <c r="Q23" s="18" t="s">
        <v>44</v>
      </c>
      <c r="R23" s="23"/>
    </row>
    <row r="24" ht="85" customHeight="1" spans="1:18">
      <c r="A24" s="14">
        <v>2</v>
      </c>
      <c r="B24" s="15" t="s">
        <v>94</v>
      </c>
      <c r="C24" s="15" t="s">
        <v>95</v>
      </c>
      <c r="D24" s="11" t="s">
        <v>47</v>
      </c>
      <c r="E24" s="15" t="s">
        <v>96</v>
      </c>
      <c r="F24" s="11" t="s">
        <v>33</v>
      </c>
      <c r="G24" s="16" t="s">
        <v>42</v>
      </c>
      <c r="H24" s="16">
        <v>134.55</v>
      </c>
      <c r="I24" s="11">
        <v>134.55</v>
      </c>
      <c r="J24" s="11"/>
      <c r="K24" s="11"/>
      <c r="L24" s="11"/>
      <c r="M24" s="16">
        <v>135</v>
      </c>
      <c r="N24" s="16">
        <v>405</v>
      </c>
      <c r="O24" s="16">
        <v>405</v>
      </c>
      <c r="P24" s="18" t="s">
        <v>93</v>
      </c>
      <c r="Q24" s="18" t="s">
        <v>44</v>
      </c>
      <c r="R24" s="23"/>
    </row>
    <row r="25" ht="89" customHeight="1" spans="1:18">
      <c r="A25" s="14">
        <v>3</v>
      </c>
      <c r="B25" s="15" t="s">
        <v>97</v>
      </c>
      <c r="C25" s="15" t="s">
        <v>98</v>
      </c>
      <c r="D25" s="11" t="s">
        <v>51</v>
      </c>
      <c r="E25" s="15" t="s">
        <v>99</v>
      </c>
      <c r="F25" s="11" t="s">
        <v>33</v>
      </c>
      <c r="G25" s="16" t="s">
        <v>42</v>
      </c>
      <c r="H25" s="16">
        <v>99.79</v>
      </c>
      <c r="I25" s="11">
        <v>99.79</v>
      </c>
      <c r="J25" s="11"/>
      <c r="K25" s="11"/>
      <c r="L25" s="11"/>
      <c r="M25" s="16">
        <v>100</v>
      </c>
      <c r="N25" s="16">
        <v>300</v>
      </c>
      <c r="O25" s="16">
        <v>300</v>
      </c>
      <c r="P25" s="18" t="s">
        <v>93</v>
      </c>
      <c r="Q25" s="18" t="s">
        <v>44</v>
      </c>
      <c r="R25" s="23"/>
    </row>
    <row r="26" ht="76" customHeight="1" spans="1:18">
      <c r="A26" s="14">
        <v>4</v>
      </c>
      <c r="B26" s="15" t="s">
        <v>100</v>
      </c>
      <c r="C26" s="15" t="s">
        <v>101</v>
      </c>
      <c r="D26" s="11" t="s">
        <v>55</v>
      </c>
      <c r="E26" s="15" t="s">
        <v>102</v>
      </c>
      <c r="F26" s="11" t="s">
        <v>33</v>
      </c>
      <c r="G26" s="16" t="s">
        <v>42</v>
      </c>
      <c r="H26" s="16">
        <v>12.04</v>
      </c>
      <c r="I26" s="11">
        <v>12.04</v>
      </c>
      <c r="J26" s="11"/>
      <c r="K26" s="11"/>
      <c r="L26" s="11"/>
      <c r="M26" s="16">
        <v>13</v>
      </c>
      <c r="N26" s="16">
        <v>39</v>
      </c>
      <c r="O26" s="16">
        <v>39</v>
      </c>
      <c r="P26" s="18" t="s">
        <v>93</v>
      </c>
      <c r="Q26" s="18" t="s">
        <v>44</v>
      </c>
      <c r="R26" s="23"/>
    </row>
    <row r="27" ht="71" customHeight="1" spans="1:18">
      <c r="A27" s="14">
        <v>5</v>
      </c>
      <c r="B27" s="15" t="s">
        <v>103</v>
      </c>
      <c r="C27" s="15" t="s">
        <v>104</v>
      </c>
      <c r="D27" s="11" t="s">
        <v>59</v>
      </c>
      <c r="E27" s="15" t="s">
        <v>105</v>
      </c>
      <c r="F27" s="11" t="s">
        <v>33</v>
      </c>
      <c r="G27" s="16" t="s">
        <v>42</v>
      </c>
      <c r="H27" s="16">
        <v>86.5</v>
      </c>
      <c r="I27" s="11">
        <v>86.5</v>
      </c>
      <c r="J27" s="11"/>
      <c r="K27" s="11"/>
      <c r="L27" s="11"/>
      <c r="M27" s="16">
        <v>87</v>
      </c>
      <c r="N27" s="16">
        <v>261</v>
      </c>
      <c r="O27" s="16">
        <v>261</v>
      </c>
      <c r="P27" s="18" t="s">
        <v>93</v>
      </c>
      <c r="Q27" s="18" t="s">
        <v>44</v>
      </c>
      <c r="R27" s="23"/>
    </row>
    <row r="28" ht="112" customHeight="1" spans="1:18">
      <c r="A28" s="14">
        <v>6</v>
      </c>
      <c r="B28" s="15" t="s">
        <v>106</v>
      </c>
      <c r="C28" s="15" t="s">
        <v>107</v>
      </c>
      <c r="D28" s="11" t="s">
        <v>63</v>
      </c>
      <c r="E28" s="15" t="s">
        <v>108</v>
      </c>
      <c r="F28" s="11" t="s">
        <v>33</v>
      </c>
      <c r="G28" s="16" t="s">
        <v>42</v>
      </c>
      <c r="H28" s="16">
        <v>42.74</v>
      </c>
      <c r="I28" s="11">
        <v>42.74</v>
      </c>
      <c r="J28" s="11"/>
      <c r="K28" s="11"/>
      <c r="L28" s="11"/>
      <c r="M28" s="16">
        <v>43</v>
      </c>
      <c r="N28" s="16">
        <v>129</v>
      </c>
      <c r="O28" s="16">
        <v>129</v>
      </c>
      <c r="P28" s="18" t="s">
        <v>93</v>
      </c>
      <c r="Q28" s="18" t="s">
        <v>44</v>
      </c>
      <c r="R28" s="23"/>
    </row>
    <row r="29" ht="81" customHeight="1" spans="1:18">
      <c r="A29" s="14">
        <v>7</v>
      </c>
      <c r="B29" s="15" t="s">
        <v>109</v>
      </c>
      <c r="C29" s="15" t="s">
        <v>110</v>
      </c>
      <c r="D29" s="11" t="s">
        <v>111</v>
      </c>
      <c r="E29" s="15" t="s">
        <v>112</v>
      </c>
      <c r="F29" s="11" t="s">
        <v>33</v>
      </c>
      <c r="G29" s="16" t="s">
        <v>42</v>
      </c>
      <c r="H29" s="16">
        <v>182.98</v>
      </c>
      <c r="I29" s="11">
        <v>182.98</v>
      </c>
      <c r="J29" s="11"/>
      <c r="K29" s="11"/>
      <c r="L29" s="11"/>
      <c r="M29" s="16">
        <v>183</v>
      </c>
      <c r="N29" s="16">
        <v>549</v>
      </c>
      <c r="O29" s="16">
        <v>549</v>
      </c>
      <c r="P29" s="18" t="s">
        <v>93</v>
      </c>
      <c r="Q29" s="18" t="s">
        <v>44</v>
      </c>
      <c r="R29" s="23"/>
    </row>
    <row r="30" ht="62" customHeight="1" spans="1:18">
      <c r="A30" s="14">
        <v>8</v>
      </c>
      <c r="B30" s="15" t="s">
        <v>113</v>
      </c>
      <c r="C30" s="15" t="s">
        <v>114</v>
      </c>
      <c r="D30" s="11" t="s">
        <v>67</v>
      </c>
      <c r="E30" s="15" t="s">
        <v>115</v>
      </c>
      <c r="F30" s="11" t="s">
        <v>33</v>
      </c>
      <c r="G30" s="16" t="s">
        <v>42</v>
      </c>
      <c r="H30" s="16">
        <v>37.55</v>
      </c>
      <c r="I30" s="11">
        <v>37.55</v>
      </c>
      <c r="J30" s="11"/>
      <c r="K30" s="11"/>
      <c r="L30" s="11"/>
      <c r="M30" s="16">
        <v>38</v>
      </c>
      <c r="N30" s="16">
        <v>114</v>
      </c>
      <c r="O30" s="16">
        <v>114</v>
      </c>
      <c r="P30" s="18" t="s">
        <v>93</v>
      </c>
      <c r="Q30" s="18" t="s">
        <v>44</v>
      </c>
      <c r="R30" s="23"/>
    </row>
    <row r="31" ht="114" customHeight="1" spans="1:18">
      <c r="A31" s="14">
        <v>9</v>
      </c>
      <c r="B31" s="15" t="s">
        <v>116</v>
      </c>
      <c r="C31" s="15" t="s">
        <v>117</v>
      </c>
      <c r="D31" s="11" t="s">
        <v>75</v>
      </c>
      <c r="E31" s="15" t="s">
        <v>118</v>
      </c>
      <c r="F31" s="11" t="s">
        <v>33</v>
      </c>
      <c r="G31" s="16" t="s">
        <v>42</v>
      </c>
      <c r="H31" s="16">
        <v>134.3</v>
      </c>
      <c r="I31" s="11">
        <v>134.3</v>
      </c>
      <c r="J31" s="11"/>
      <c r="K31" s="11"/>
      <c r="L31" s="11"/>
      <c r="M31" s="16">
        <v>135</v>
      </c>
      <c r="N31" s="16">
        <v>405</v>
      </c>
      <c r="O31" s="16">
        <v>405</v>
      </c>
      <c r="P31" s="18" t="s">
        <v>93</v>
      </c>
      <c r="Q31" s="18" t="s">
        <v>44</v>
      </c>
      <c r="R31" s="23"/>
    </row>
    <row r="32" ht="75" customHeight="1" spans="1:18">
      <c r="A32" s="14">
        <v>10</v>
      </c>
      <c r="B32" s="15" t="s">
        <v>119</v>
      </c>
      <c r="C32" s="15" t="s">
        <v>120</v>
      </c>
      <c r="D32" s="11" t="s">
        <v>79</v>
      </c>
      <c r="E32" s="15" t="s">
        <v>121</v>
      </c>
      <c r="F32" s="11" t="s">
        <v>33</v>
      </c>
      <c r="G32" s="16" t="s">
        <v>42</v>
      </c>
      <c r="H32" s="16">
        <v>26.13</v>
      </c>
      <c r="I32" s="11">
        <v>26.13</v>
      </c>
      <c r="J32" s="11"/>
      <c r="K32" s="11"/>
      <c r="L32" s="11"/>
      <c r="M32" s="16">
        <v>27</v>
      </c>
      <c r="N32" s="16">
        <v>81</v>
      </c>
      <c r="O32" s="16">
        <v>81</v>
      </c>
      <c r="P32" s="18" t="s">
        <v>93</v>
      </c>
      <c r="Q32" s="18" t="s">
        <v>44</v>
      </c>
      <c r="R32" s="23"/>
    </row>
    <row r="33" ht="76" customHeight="1" spans="1:18">
      <c r="A33" s="14">
        <v>11</v>
      </c>
      <c r="B33" s="15" t="s">
        <v>122</v>
      </c>
      <c r="C33" s="15" t="s">
        <v>123</v>
      </c>
      <c r="D33" s="11" t="s">
        <v>83</v>
      </c>
      <c r="E33" s="15" t="s">
        <v>124</v>
      </c>
      <c r="F33" s="11" t="s">
        <v>33</v>
      </c>
      <c r="G33" s="16" t="s">
        <v>42</v>
      </c>
      <c r="H33" s="16">
        <v>12.36</v>
      </c>
      <c r="I33" s="11">
        <v>12.36</v>
      </c>
      <c r="J33" s="11"/>
      <c r="K33" s="11"/>
      <c r="L33" s="11"/>
      <c r="M33" s="16">
        <v>13</v>
      </c>
      <c r="N33" s="16">
        <v>39</v>
      </c>
      <c r="O33" s="16">
        <v>39</v>
      </c>
      <c r="P33" s="18" t="s">
        <v>93</v>
      </c>
      <c r="Q33" s="18" t="s">
        <v>44</v>
      </c>
      <c r="R33" s="23"/>
    </row>
    <row r="34" ht="111" customHeight="1" spans="1:18">
      <c r="A34" s="14">
        <v>12</v>
      </c>
      <c r="B34" s="15" t="s">
        <v>125</v>
      </c>
      <c r="C34" s="15" t="s">
        <v>126</v>
      </c>
      <c r="D34" s="11" t="s">
        <v>87</v>
      </c>
      <c r="E34" s="15" t="s">
        <v>127</v>
      </c>
      <c r="F34" s="11" t="s">
        <v>33</v>
      </c>
      <c r="G34" s="16" t="s">
        <v>42</v>
      </c>
      <c r="H34" s="16">
        <v>131.5</v>
      </c>
      <c r="I34" s="11">
        <v>131.5</v>
      </c>
      <c r="J34" s="11"/>
      <c r="K34" s="11"/>
      <c r="L34" s="11"/>
      <c r="M34" s="16">
        <v>132</v>
      </c>
      <c r="N34" s="16">
        <v>396</v>
      </c>
      <c r="O34" s="16">
        <v>396</v>
      </c>
      <c r="P34" s="18" t="s">
        <v>93</v>
      </c>
      <c r="Q34" s="18" t="s">
        <v>44</v>
      </c>
      <c r="R34" s="23"/>
    </row>
    <row r="35" ht="42.75" spans="1:18">
      <c r="A35" s="14">
        <v>13</v>
      </c>
      <c r="B35" s="15" t="s">
        <v>128</v>
      </c>
      <c r="C35" s="15" t="s">
        <v>129</v>
      </c>
      <c r="D35" s="11" t="s">
        <v>130</v>
      </c>
      <c r="E35" s="15"/>
      <c r="F35" s="11" t="s">
        <v>33</v>
      </c>
      <c r="G35" s="16" t="s">
        <v>42</v>
      </c>
      <c r="H35" s="16">
        <v>50</v>
      </c>
      <c r="I35" s="11">
        <v>50</v>
      </c>
      <c r="J35" s="11"/>
      <c r="K35" s="11"/>
      <c r="L35" s="11"/>
      <c r="M35" s="16">
        <v>50</v>
      </c>
      <c r="N35" s="16">
        <v>150</v>
      </c>
      <c r="O35" s="16">
        <v>150</v>
      </c>
      <c r="P35" s="18" t="s">
        <v>93</v>
      </c>
      <c r="Q35" s="18" t="s">
        <v>44</v>
      </c>
      <c r="R35" s="23"/>
    </row>
    <row r="36" ht="60" customHeight="1" spans="1:18">
      <c r="A36" s="14" t="s">
        <v>131</v>
      </c>
      <c r="B36" s="15"/>
      <c r="C36" s="15"/>
      <c r="D36" s="11"/>
      <c r="E36" s="15"/>
      <c r="F36" s="11"/>
      <c r="G36" s="16"/>
      <c r="H36" s="16">
        <f t="shared" ref="H36:L36" si="5">SUM(H37:H51)</f>
        <v>1500</v>
      </c>
      <c r="I36" s="16">
        <f t="shared" si="5"/>
        <v>1500</v>
      </c>
      <c r="J36" s="16">
        <f t="shared" si="5"/>
        <v>0</v>
      </c>
      <c r="K36" s="16">
        <f t="shared" si="5"/>
        <v>0</v>
      </c>
      <c r="L36" s="16">
        <f t="shared" si="5"/>
        <v>0</v>
      </c>
      <c r="M36" s="16"/>
      <c r="N36" s="16"/>
      <c r="O36" s="16"/>
      <c r="P36" s="18"/>
      <c r="Q36" s="18"/>
      <c r="R36" s="23"/>
    </row>
    <row r="37" ht="60" customHeight="1" spans="1:18">
      <c r="A37" s="14">
        <v>1</v>
      </c>
      <c r="B37" s="15" t="s">
        <v>132</v>
      </c>
      <c r="C37" s="15" t="s">
        <v>133</v>
      </c>
      <c r="D37" s="11" t="s">
        <v>40</v>
      </c>
      <c r="E37" s="15" t="s">
        <v>134</v>
      </c>
      <c r="F37" s="11" t="s">
        <v>33</v>
      </c>
      <c r="G37" s="16" t="s">
        <v>135</v>
      </c>
      <c r="H37" s="16">
        <v>140</v>
      </c>
      <c r="I37" s="11">
        <v>140</v>
      </c>
      <c r="J37" s="11"/>
      <c r="K37" s="11"/>
      <c r="L37" s="11"/>
      <c r="M37" s="16">
        <v>144</v>
      </c>
      <c r="N37" s="16">
        <v>504</v>
      </c>
      <c r="O37" s="16">
        <v>756</v>
      </c>
      <c r="P37" s="18" t="s">
        <v>136</v>
      </c>
      <c r="Q37" s="18" t="s">
        <v>44</v>
      </c>
      <c r="R37" s="23"/>
    </row>
    <row r="38" ht="60" customHeight="1" spans="1:18">
      <c r="A38" s="14">
        <v>2</v>
      </c>
      <c r="B38" s="15" t="s">
        <v>137</v>
      </c>
      <c r="C38" s="15" t="s">
        <v>138</v>
      </c>
      <c r="D38" s="11" t="s">
        <v>47</v>
      </c>
      <c r="E38" s="15" t="s">
        <v>139</v>
      </c>
      <c r="F38" s="11" t="s">
        <v>33</v>
      </c>
      <c r="G38" s="16" t="s">
        <v>135</v>
      </c>
      <c r="H38" s="16">
        <v>210.5</v>
      </c>
      <c r="I38" s="11">
        <v>210.5</v>
      </c>
      <c r="J38" s="11"/>
      <c r="K38" s="11"/>
      <c r="L38" s="11"/>
      <c r="M38" s="16">
        <v>252</v>
      </c>
      <c r="N38" s="16">
        <v>882</v>
      </c>
      <c r="O38" s="16">
        <v>1323</v>
      </c>
      <c r="P38" s="18" t="s">
        <v>136</v>
      </c>
      <c r="Q38" s="18" t="s">
        <v>44</v>
      </c>
      <c r="R38" s="23"/>
    </row>
    <row r="39" ht="60" customHeight="1" spans="1:18">
      <c r="A39" s="14">
        <v>3</v>
      </c>
      <c r="B39" s="15" t="s">
        <v>140</v>
      </c>
      <c r="C39" s="15" t="s">
        <v>141</v>
      </c>
      <c r="D39" s="11" t="s">
        <v>51</v>
      </c>
      <c r="E39" s="15" t="s">
        <v>142</v>
      </c>
      <c r="F39" s="11" t="s">
        <v>33</v>
      </c>
      <c r="G39" s="16" t="s">
        <v>135</v>
      </c>
      <c r="H39" s="16">
        <v>76</v>
      </c>
      <c r="I39" s="11">
        <v>76</v>
      </c>
      <c r="J39" s="11"/>
      <c r="K39" s="11"/>
      <c r="L39" s="11"/>
      <c r="M39" s="16">
        <v>87</v>
      </c>
      <c r="N39" s="16">
        <v>305</v>
      </c>
      <c r="O39" s="16">
        <v>457</v>
      </c>
      <c r="P39" s="18" t="s">
        <v>136</v>
      </c>
      <c r="Q39" s="18" t="s">
        <v>44</v>
      </c>
      <c r="R39" s="23"/>
    </row>
    <row r="40" ht="60" customHeight="1" spans="1:18">
      <c r="A40" s="14">
        <v>4</v>
      </c>
      <c r="B40" s="15" t="s">
        <v>143</v>
      </c>
      <c r="C40" s="15" t="s">
        <v>144</v>
      </c>
      <c r="D40" s="11" t="s">
        <v>145</v>
      </c>
      <c r="E40" s="15" t="s">
        <v>146</v>
      </c>
      <c r="F40" s="11" t="s">
        <v>33</v>
      </c>
      <c r="G40" s="16" t="s">
        <v>135</v>
      </c>
      <c r="H40" s="16">
        <v>30</v>
      </c>
      <c r="I40" s="11">
        <v>30</v>
      </c>
      <c r="J40" s="11"/>
      <c r="K40" s="11"/>
      <c r="L40" s="11"/>
      <c r="M40" s="16">
        <v>36</v>
      </c>
      <c r="N40" s="16">
        <v>126</v>
      </c>
      <c r="O40" s="16">
        <v>189</v>
      </c>
      <c r="P40" s="18" t="s">
        <v>136</v>
      </c>
      <c r="Q40" s="18" t="s">
        <v>44</v>
      </c>
      <c r="R40" s="23"/>
    </row>
    <row r="41" ht="60" customHeight="1" spans="1:18">
      <c r="A41" s="14">
        <v>5</v>
      </c>
      <c r="B41" s="15" t="s">
        <v>147</v>
      </c>
      <c r="C41" s="15" t="s">
        <v>148</v>
      </c>
      <c r="D41" s="11" t="s">
        <v>149</v>
      </c>
      <c r="E41" s="15" t="s">
        <v>150</v>
      </c>
      <c r="F41" s="11" t="s">
        <v>33</v>
      </c>
      <c r="G41" s="16" t="s">
        <v>135</v>
      </c>
      <c r="H41" s="16">
        <v>110</v>
      </c>
      <c r="I41" s="11">
        <v>110</v>
      </c>
      <c r="J41" s="11"/>
      <c r="K41" s="11"/>
      <c r="L41" s="11"/>
      <c r="M41" s="16">
        <v>120</v>
      </c>
      <c r="N41" s="16">
        <v>420</v>
      </c>
      <c r="O41" s="16">
        <v>630</v>
      </c>
      <c r="P41" s="18" t="s">
        <v>136</v>
      </c>
      <c r="Q41" s="18" t="s">
        <v>44</v>
      </c>
      <c r="R41" s="23"/>
    </row>
    <row r="42" ht="60" customHeight="1" spans="1:18">
      <c r="A42" s="14">
        <v>6</v>
      </c>
      <c r="B42" s="15" t="s">
        <v>151</v>
      </c>
      <c r="C42" s="15" t="s">
        <v>152</v>
      </c>
      <c r="D42" s="11" t="s">
        <v>55</v>
      </c>
      <c r="E42" s="15" t="s">
        <v>153</v>
      </c>
      <c r="F42" s="11" t="s">
        <v>33</v>
      </c>
      <c r="G42" s="16" t="s">
        <v>135</v>
      </c>
      <c r="H42" s="16">
        <v>205</v>
      </c>
      <c r="I42" s="11">
        <v>205</v>
      </c>
      <c r="J42" s="11"/>
      <c r="K42" s="11"/>
      <c r="L42" s="11"/>
      <c r="M42" s="16">
        <v>240</v>
      </c>
      <c r="N42" s="16">
        <v>840</v>
      </c>
      <c r="O42" s="16">
        <v>1260</v>
      </c>
      <c r="P42" s="18" t="s">
        <v>136</v>
      </c>
      <c r="Q42" s="18" t="s">
        <v>44</v>
      </c>
      <c r="R42" s="23"/>
    </row>
    <row r="43" ht="60" customHeight="1" spans="1:18">
      <c r="A43" s="14">
        <v>7</v>
      </c>
      <c r="B43" s="15" t="s">
        <v>154</v>
      </c>
      <c r="C43" s="15" t="s">
        <v>155</v>
      </c>
      <c r="D43" s="11" t="s">
        <v>59</v>
      </c>
      <c r="E43" s="15" t="s">
        <v>156</v>
      </c>
      <c r="F43" s="11" t="s">
        <v>33</v>
      </c>
      <c r="G43" s="16" t="s">
        <v>135</v>
      </c>
      <c r="H43" s="16">
        <v>130</v>
      </c>
      <c r="I43" s="11">
        <v>130</v>
      </c>
      <c r="J43" s="11"/>
      <c r="K43" s="11"/>
      <c r="L43" s="11"/>
      <c r="M43" s="16">
        <v>156</v>
      </c>
      <c r="N43" s="16">
        <v>546</v>
      </c>
      <c r="O43" s="16">
        <v>819</v>
      </c>
      <c r="P43" s="18" t="s">
        <v>136</v>
      </c>
      <c r="Q43" s="18" t="s">
        <v>44</v>
      </c>
      <c r="R43" s="23"/>
    </row>
    <row r="44" ht="60" customHeight="1" spans="1:18">
      <c r="A44" s="14">
        <v>8</v>
      </c>
      <c r="B44" s="15" t="s">
        <v>157</v>
      </c>
      <c r="C44" s="15" t="s">
        <v>158</v>
      </c>
      <c r="D44" s="11" t="s">
        <v>63</v>
      </c>
      <c r="E44" s="15" t="s">
        <v>159</v>
      </c>
      <c r="F44" s="11" t="s">
        <v>33</v>
      </c>
      <c r="G44" s="16" t="s">
        <v>135</v>
      </c>
      <c r="H44" s="16">
        <v>129.5</v>
      </c>
      <c r="I44" s="11">
        <v>129.5</v>
      </c>
      <c r="J44" s="11"/>
      <c r="K44" s="11"/>
      <c r="L44" s="11"/>
      <c r="M44" s="16">
        <v>150</v>
      </c>
      <c r="N44" s="16">
        <v>525</v>
      </c>
      <c r="O44" s="16">
        <v>788</v>
      </c>
      <c r="P44" s="18" t="s">
        <v>136</v>
      </c>
      <c r="Q44" s="18" t="s">
        <v>44</v>
      </c>
      <c r="R44" s="23"/>
    </row>
    <row r="45" ht="60" customHeight="1" spans="1:18">
      <c r="A45" s="14">
        <v>9</v>
      </c>
      <c r="B45" s="15" t="s">
        <v>160</v>
      </c>
      <c r="C45" s="15" t="s">
        <v>161</v>
      </c>
      <c r="D45" s="11" t="s">
        <v>111</v>
      </c>
      <c r="E45" s="15" t="s">
        <v>162</v>
      </c>
      <c r="F45" s="11" t="s">
        <v>33</v>
      </c>
      <c r="G45" s="16" t="s">
        <v>135</v>
      </c>
      <c r="H45" s="16">
        <v>6</v>
      </c>
      <c r="I45" s="11">
        <v>6</v>
      </c>
      <c r="J45" s="11"/>
      <c r="K45" s="11"/>
      <c r="L45" s="11"/>
      <c r="M45" s="16">
        <v>7</v>
      </c>
      <c r="N45" s="16">
        <v>25</v>
      </c>
      <c r="O45" s="16">
        <v>38</v>
      </c>
      <c r="P45" s="18" t="s">
        <v>136</v>
      </c>
      <c r="Q45" s="18" t="s">
        <v>44</v>
      </c>
      <c r="R45" s="23"/>
    </row>
    <row r="46" ht="60" customHeight="1" spans="1:18">
      <c r="A46" s="14">
        <v>10</v>
      </c>
      <c r="B46" s="15" t="s">
        <v>163</v>
      </c>
      <c r="C46" s="15" t="s">
        <v>164</v>
      </c>
      <c r="D46" s="11" t="s">
        <v>67</v>
      </c>
      <c r="E46" s="15" t="s">
        <v>165</v>
      </c>
      <c r="F46" s="11" t="s">
        <v>33</v>
      </c>
      <c r="G46" s="16" t="s">
        <v>135</v>
      </c>
      <c r="H46" s="16">
        <v>110.5</v>
      </c>
      <c r="I46" s="11">
        <v>110.5</v>
      </c>
      <c r="J46" s="11"/>
      <c r="K46" s="11"/>
      <c r="L46" s="11"/>
      <c r="M46" s="16">
        <v>132</v>
      </c>
      <c r="N46" s="16">
        <v>462</v>
      </c>
      <c r="O46" s="16">
        <v>693</v>
      </c>
      <c r="P46" s="18" t="s">
        <v>136</v>
      </c>
      <c r="Q46" s="18" t="s">
        <v>44</v>
      </c>
      <c r="R46" s="23"/>
    </row>
    <row r="47" ht="60" customHeight="1" spans="1:18">
      <c r="A47" s="14">
        <v>11</v>
      </c>
      <c r="B47" s="15" t="s">
        <v>166</v>
      </c>
      <c r="C47" s="15" t="s">
        <v>167</v>
      </c>
      <c r="D47" s="11" t="s">
        <v>71</v>
      </c>
      <c r="E47" s="15" t="s">
        <v>168</v>
      </c>
      <c r="F47" s="11" t="s">
        <v>33</v>
      </c>
      <c r="G47" s="16" t="s">
        <v>135</v>
      </c>
      <c r="H47" s="16">
        <v>58.5</v>
      </c>
      <c r="I47" s="11">
        <v>58.5</v>
      </c>
      <c r="J47" s="11"/>
      <c r="K47" s="11"/>
      <c r="L47" s="11"/>
      <c r="M47" s="16">
        <v>60</v>
      </c>
      <c r="N47" s="16">
        <v>210</v>
      </c>
      <c r="O47" s="16">
        <v>315</v>
      </c>
      <c r="P47" s="18" t="s">
        <v>136</v>
      </c>
      <c r="Q47" s="18" t="s">
        <v>44</v>
      </c>
      <c r="R47" s="23"/>
    </row>
    <row r="48" ht="60" customHeight="1" spans="1:18">
      <c r="A48" s="14">
        <v>12</v>
      </c>
      <c r="B48" s="15" t="s">
        <v>169</v>
      </c>
      <c r="C48" s="15" t="s">
        <v>170</v>
      </c>
      <c r="D48" s="11" t="s">
        <v>79</v>
      </c>
      <c r="E48" s="15" t="s">
        <v>171</v>
      </c>
      <c r="F48" s="11" t="s">
        <v>33</v>
      </c>
      <c r="G48" s="16" t="s">
        <v>135</v>
      </c>
      <c r="H48" s="16">
        <v>131</v>
      </c>
      <c r="I48" s="11">
        <v>131</v>
      </c>
      <c r="J48" s="11"/>
      <c r="K48" s="11"/>
      <c r="L48" s="11"/>
      <c r="M48" s="16">
        <v>132</v>
      </c>
      <c r="N48" s="16">
        <v>462</v>
      </c>
      <c r="O48" s="16">
        <v>693</v>
      </c>
      <c r="P48" s="18" t="s">
        <v>136</v>
      </c>
      <c r="Q48" s="18" t="s">
        <v>44</v>
      </c>
      <c r="R48" s="23"/>
    </row>
    <row r="49" ht="60" customHeight="1" spans="1:18">
      <c r="A49" s="14">
        <v>13</v>
      </c>
      <c r="B49" s="15" t="s">
        <v>172</v>
      </c>
      <c r="C49" s="15" t="s">
        <v>173</v>
      </c>
      <c r="D49" s="11" t="s">
        <v>83</v>
      </c>
      <c r="E49" s="15" t="s">
        <v>174</v>
      </c>
      <c r="F49" s="11" t="s">
        <v>33</v>
      </c>
      <c r="G49" s="16" t="s">
        <v>135</v>
      </c>
      <c r="H49" s="16">
        <v>70</v>
      </c>
      <c r="I49" s="11">
        <v>70</v>
      </c>
      <c r="J49" s="11"/>
      <c r="K49" s="11"/>
      <c r="L49" s="11"/>
      <c r="M49" s="16">
        <v>72</v>
      </c>
      <c r="N49" s="16">
        <v>252</v>
      </c>
      <c r="O49" s="16">
        <v>378</v>
      </c>
      <c r="P49" s="18" t="s">
        <v>136</v>
      </c>
      <c r="Q49" s="18" t="s">
        <v>44</v>
      </c>
      <c r="R49" s="23"/>
    </row>
    <row r="50" ht="60" customHeight="1" spans="1:18">
      <c r="A50" s="14">
        <v>14</v>
      </c>
      <c r="B50" s="15" t="s">
        <v>175</v>
      </c>
      <c r="C50" s="15" t="s">
        <v>176</v>
      </c>
      <c r="D50" s="11" t="s">
        <v>87</v>
      </c>
      <c r="E50" s="15" t="s">
        <v>177</v>
      </c>
      <c r="F50" s="11" t="s">
        <v>33</v>
      </c>
      <c r="G50" s="16" t="s">
        <v>135</v>
      </c>
      <c r="H50" s="16">
        <v>43</v>
      </c>
      <c r="I50" s="11">
        <v>43</v>
      </c>
      <c r="J50" s="11"/>
      <c r="K50" s="11"/>
      <c r="L50" s="11"/>
      <c r="M50" s="16">
        <v>36</v>
      </c>
      <c r="N50" s="16">
        <v>126</v>
      </c>
      <c r="O50" s="16">
        <v>189</v>
      </c>
      <c r="P50" s="18" t="s">
        <v>136</v>
      </c>
      <c r="Q50" s="18" t="s">
        <v>44</v>
      </c>
      <c r="R50" s="23"/>
    </row>
    <row r="51" ht="60" customHeight="1" spans="1:18">
      <c r="A51" s="14">
        <v>15</v>
      </c>
      <c r="B51" s="15" t="s">
        <v>178</v>
      </c>
      <c r="C51" s="15" t="s">
        <v>179</v>
      </c>
      <c r="D51" s="11" t="s">
        <v>130</v>
      </c>
      <c r="E51" s="15"/>
      <c r="F51" s="11" t="s">
        <v>33</v>
      </c>
      <c r="G51" s="16" t="s">
        <v>135</v>
      </c>
      <c r="H51" s="16">
        <v>50</v>
      </c>
      <c r="I51" s="11">
        <v>50</v>
      </c>
      <c r="J51" s="11"/>
      <c r="K51" s="11"/>
      <c r="L51" s="11"/>
      <c r="M51" s="16"/>
      <c r="N51" s="16"/>
      <c r="O51" s="16"/>
      <c r="P51" s="18"/>
      <c r="Q51" s="18"/>
      <c r="R51" s="23"/>
    </row>
    <row r="52" ht="60" customHeight="1" spans="1:18">
      <c r="A52" s="14" t="s">
        <v>180</v>
      </c>
      <c r="B52" s="15"/>
      <c r="C52" s="15"/>
      <c r="D52" s="11"/>
      <c r="E52" s="15"/>
      <c r="F52" s="11"/>
      <c r="G52" s="16"/>
      <c r="H52" s="16">
        <f t="shared" ref="H52:L52" si="6">SUM(H53:H57)</f>
        <v>120</v>
      </c>
      <c r="I52" s="16">
        <f t="shared" si="6"/>
        <v>120</v>
      </c>
      <c r="J52" s="16">
        <f t="shared" si="6"/>
        <v>0</v>
      </c>
      <c r="K52" s="16">
        <f t="shared" si="6"/>
        <v>0</v>
      </c>
      <c r="L52" s="16">
        <f t="shared" si="6"/>
        <v>0</v>
      </c>
      <c r="M52" s="16"/>
      <c r="N52" s="16"/>
      <c r="O52" s="16"/>
      <c r="P52" s="18"/>
      <c r="Q52" s="18"/>
      <c r="R52" s="23"/>
    </row>
    <row r="53" ht="70" customHeight="1" spans="1:18">
      <c r="A53" s="14">
        <v>1</v>
      </c>
      <c r="B53" s="15" t="s">
        <v>181</v>
      </c>
      <c r="C53" s="15" t="s">
        <v>182</v>
      </c>
      <c r="D53" s="11" t="s">
        <v>111</v>
      </c>
      <c r="E53" s="15" t="s">
        <v>183</v>
      </c>
      <c r="F53" s="11" t="s">
        <v>33</v>
      </c>
      <c r="G53" s="16" t="s">
        <v>42</v>
      </c>
      <c r="H53" s="16">
        <v>70</v>
      </c>
      <c r="I53" s="11">
        <v>70</v>
      </c>
      <c r="J53" s="11"/>
      <c r="K53" s="11"/>
      <c r="L53" s="11"/>
      <c r="M53" s="16">
        <v>980</v>
      </c>
      <c r="N53" s="16">
        <v>3871</v>
      </c>
      <c r="O53" s="16">
        <v>3871</v>
      </c>
      <c r="P53" s="18" t="s">
        <v>184</v>
      </c>
      <c r="Q53" s="18" t="s">
        <v>44</v>
      </c>
      <c r="R53" s="23"/>
    </row>
    <row r="54" ht="70" customHeight="1" spans="1:18">
      <c r="A54" s="14">
        <v>2</v>
      </c>
      <c r="B54" s="15" t="s">
        <v>185</v>
      </c>
      <c r="C54" s="15" t="s">
        <v>186</v>
      </c>
      <c r="D54" s="11" t="s">
        <v>75</v>
      </c>
      <c r="E54" s="15" t="s">
        <v>187</v>
      </c>
      <c r="F54" s="11" t="s">
        <v>33</v>
      </c>
      <c r="G54" s="16" t="s">
        <v>42</v>
      </c>
      <c r="H54" s="16">
        <v>15.2</v>
      </c>
      <c r="I54" s="11">
        <v>15.2</v>
      </c>
      <c r="J54" s="11"/>
      <c r="K54" s="11"/>
      <c r="L54" s="11"/>
      <c r="M54" s="16">
        <v>52</v>
      </c>
      <c r="N54" s="16">
        <v>182</v>
      </c>
      <c r="O54" s="16">
        <v>182</v>
      </c>
      <c r="P54" s="18" t="s">
        <v>184</v>
      </c>
      <c r="Q54" s="18" t="s">
        <v>44</v>
      </c>
      <c r="R54" s="23"/>
    </row>
    <row r="55" ht="60" customHeight="1" spans="1:18">
      <c r="A55" s="14">
        <v>3</v>
      </c>
      <c r="B55" s="15" t="s">
        <v>188</v>
      </c>
      <c r="C55" s="15" t="s">
        <v>189</v>
      </c>
      <c r="D55" s="11" t="s">
        <v>83</v>
      </c>
      <c r="E55" s="15" t="s">
        <v>190</v>
      </c>
      <c r="F55" s="11" t="s">
        <v>33</v>
      </c>
      <c r="G55" s="16" t="s">
        <v>42</v>
      </c>
      <c r="H55" s="16">
        <v>4.8</v>
      </c>
      <c r="I55" s="11">
        <v>4.8</v>
      </c>
      <c r="J55" s="11"/>
      <c r="K55" s="11"/>
      <c r="L55" s="11"/>
      <c r="M55" s="16">
        <v>30</v>
      </c>
      <c r="N55" s="16">
        <v>118</v>
      </c>
      <c r="O55" s="16">
        <v>118</v>
      </c>
      <c r="P55" s="18" t="s">
        <v>191</v>
      </c>
      <c r="Q55" s="18" t="s">
        <v>44</v>
      </c>
      <c r="R55" s="23"/>
    </row>
    <row r="56" ht="60" customHeight="1" spans="1:18">
      <c r="A56" s="14">
        <v>4</v>
      </c>
      <c r="B56" s="15" t="s">
        <v>192</v>
      </c>
      <c r="C56" s="15" t="s">
        <v>193</v>
      </c>
      <c r="D56" s="11" t="s">
        <v>51</v>
      </c>
      <c r="E56" s="15" t="s">
        <v>194</v>
      </c>
      <c r="F56" s="11" t="s">
        <v>33</v>
      </c>
      <c r="G56" s="16" t="s">
        <v>42</v>
      </c>
      <c r="H56" s="16">
        <v>20</v>
      </c>
      <c r="I56" s="11">
        <v>20</v>
      </c>
      <c r="J56" s="11"/>
      <c r="K56" s="11"/>
      <c r="L56" s="11"/>
      <c r="M56" s="16">
        <v>2</v>
      </c>
      <c r="N56" s="16">
        <v>8</v>
      </c>
      <c r="O56" s="16">
        <v>8</v>
      </c>
      <c r="P56" s="18" t="s">
        <v>195</v>
      </c>
      <c r="Q56" s="18" t="s">
        <v>44</v>
      </c>
      <c r="R56" s="23"/>
    </row>
    <row r="57" ht="60" customHeight="1" spans="1:18">
      <c r="A57" s="14">
        <v>5</v>
      </c>
      <c r="B57" s="15" t="s">
        <v>196</v>
      </c>
      <c r="C57" s="15" t="s">
        <v>197</v>
      </c>
      <c r="D57" s="11" t="s">
        <v>130</v>
      </c>
      <c r="E57" s="15"/>
      <c r="F57" s="11" t="s">
        <v>33</v>
      </c>
      <c r="G57" s="16" t="s">
        <v>42</v>
      </c>
      <c r="H57" s="16">
        <v>10</v>
      </c>
      <c r="I57" s="11">
        <v>10</v>
      </c>
      <c r="J57" s="11"/>
      <c r="K57" s="11"/>
      <c r="L57" s="11"/>
      <c r="M57" s="16"/>
      <c r="N57" s="16"/>
      <c r="O57" s="16"/>
      <c r="P57" s="18"/>
      <c r="Q57" s="18"/>
      <c r="R57" s="23"/>
    </row>
    <row r="58" ht="60" customHeight="1" spans="1:18">
      <c r="A58" s="14" t="s">
        <v>198</v>
      </c>
      <c r="B58" s="15"/>
      <c r="C58" s="15"/>
      <c r="D58" s="11"/>
      <c r="E58" s="15"/>
      <c r="F58" s="11"/>
      <c r="G58" s="16"/>
      <c r="H58" s="16">
        <f t="shared" ref="H58:L58" si="7">SUM(H59:H74)</f>
        <v>2020</v>
      </c>
      <c r="I58" s="16">
        <f t="shared" si="7"/>
        <v>2020</v>
      </c>
      <c r="J58" s="16">
        <f t="shared" si="7"/>
        <v>0</v>
      </c>
      <c r="K58" s="16">
        <f t="shared" si="7"/>
        <v>0</v>
      </c>
      <c r="L58" s="16">
        <f t="shared" si="7"/>
        <v>0</v>
      </c>
      <c r="M58" s="16"/>
      <c r="N58" s="16"/>
      <c r="O58" s="16"/>
      <c r="P58" s="18"/>
      <c r="Q58" s="18"/>
      <c r="R58" s="23"/>
    </row>
    <row r="59" ht="127" customHeight="1" spans="1:18">
      <c r="A59" s="14">
        <v>1</v>
      </c>
      <c r="B59" s="15" t="s">
        <v>199</v>
      </c>
      <c r="C59" s="15" t="s">
        <v>200</v>
      </c>
      <c r="D59" s="11" t="s">
        <v>40</v>
      </c>
      <c r="E59" s="15" t="s">
        <v>201</v>
      </c>
      <c r="F59" s="11" t="s">
        <v>33</v>
      </c>
      <c r="G59" s="16" t="s">
        <v>42</v>
      </c>
      <c r="H59" s="16">
        <v>290</v>
      </c>
      <c r="I59" s="11">
        <v>290</v>
      </c>
      <c r="J59" s="11"/>
      <c r="K59" s="11"/>
      <c r="L59" s="11"/>
      <c r="M59" s="16">
        <v>1436</v>
      </c>
      <c r="N59" s="16">
        <v>4322</v>
      </c>
      <c r="O59" s="16">
        <v>4322</v>
      </c>
      <c r="P59" s="18" t="s">
        <v>202</v>
      </c>
      <c r="Q59" s="18" t="s">
        <v>44</v>
      </c>
      <c r="R59" s="23"/>
    </row>
    <row r="60" ht="127" customHeight="1" spans="1:18">
      <c r="A60" s="14">
        <v>2</v>
      </c>
      <c r="B60" s="15" t="s">
        <v>203</v>
      </c>
      <c r="C60" s="15" t="s">
        <v>204</v>
      </c>
      <c r="D60" s="11" t="s">
        <v>47</v>
      </c>
      <c r="E60" s="15" t="s">
        <v>205</v>
      </c>
      <c r="F60" s="11" t="s">
        <v>33</v>
      </c>
      <c r="G60" s="16" t="s">
        <v>42</v>
      </c>
      <c r="H60" s="16">
        <v>272</v>
      </c>
      <c r="I60" s="11">
        <v>272</v>
      </c>
      <c r="J60" s="11"/>
      <c r="K60" s="11"/>
      <c r="L60" s="11"/>
      <c r="M60" s="16">
        <v>1472</v>
      </c>
      <c r="N60" s="16">
        <v>4521</v>
      </c>
      <c r="O60" s="16">
        <v>4521</v>
      </c>
      <c r="P60" s="18" t="s">
        <v>202</v>
      </c>
      <c r="Q60" s="18" t="s">
        <v>44</v>
      </c>
      <c r="R60" s="23"/>
    </row>
    <row r="61" ht="97" customHeight="1" spans="1:18">
      <c r="A61" s="14">
        <v>3</v>
      </c>
      <c r="B61" s="15" t="s">
        <v>206</v>
      </c>
      <c r="C61" s="15" t="s">
        <v>207</v>
      </c>
      <c r="D61" s="11" t="s">
        <v>51</v>
      </c>
      <c r="E61" s="15" t="s">
        <v>208</v>
      </c>
      <c r="F61" s="11" t="s">
        <v>33</v>
      </c>
      <c r="G61" s="16" t="s">
        <v>42</v>
      </c>
      <c r="H61" s="16">
        <v>197</v>
      </c>
      <c r="I61" s="11">
        <v>197</v>
      </c>
      <c r="J61" s="11"/>
      <c r="K61" s="11"/>
      <c r="L61" s="11"/>
      <c r="M61" s="16">
        <v>1162</v>
      </c>
      <c r="N61" s="16">
        <v>3489</v>
      </c>
      <c r="O61" s="16">
        <v>3489</v>
      </c>
      <c r="P61" s="18" t="s">
        <v>202</v>
      </c>
      <c r="Q61" s="18" t="s">
        <v>44</v>
      </c>
      <c r="R61" s="23"/>
    </row>
    <row r="62" ht="68" customHeight="1" spans="1:18">
      <c r="A62" s="14">
        <v>4</v>
      </c>
      <c r="B62" s="15" t="s">
        <v>209</v>
      </c>
      <c r="C62" s="15" t="s">
        <v>210</v>
      </c>
      <c r="D62" s="11" t="s">
        <v>145</v>
      </c>
      <c r="E62" s="15" t="s">
        <v>211</v>
      </c>
      <c r="F62" s="11" t="s">
        <v>33</v>
      </c>
      <c r="G62" s="16" t="s">
        <v>42</v>
      </c>
      <c r="H62" s="16">
        <v>140</v>
      </c>
      <c r="I62" s="11">
        <v>140</v>
      </c>
      <c r="J62" s="11"/>
      <c r="K62" s="11"/>
      <c r="L62" s="11"/>
      <c r="M62" s="16">
        <v>522</v>
      </c>
      <c r="N62" s="16">
        <v>1578</v>
      </c>
      <c r="O62" s="16">
        <v>1578</v>
      </c>
      <c r="P62" s="18" t="s">
        <v>202</v>
      </c>
      <c r="Q62" s="18" t="s">
        <v>44</v>
      </c>
      <c r="R62" s="23"/>
    </row>
    <row r="63" ht="85" customHeight="1" spans="1:18">
      <c r="A63" s="14">
        <v>5</v>
      </c>
      <c r="B63" s="15" t="s">
        <v>212</v>
      </c>
      <c r="C63" s="15" t="s">
        <v>213</v>
      </c>
      <c r="D63" s="11" t="s">
        <v>149</v>
      </c>
      <c r="E63" s="15" t="s">
        <v>214</v>
      </c>
      <c r="F63" s="11" t="s">
        <v>33</v>
      </c>
      <c r="G63" s="16" t="s">
        <v>42</v>
      </c>
      <c r="H63" s="16">
        <v>186</v>
      </c>
      <c r="I63" s="11">
        <v>186</v>
      </c>
      <c r="J63" s="11"/>
      <c r="K63" s="11"/>
      <c r="L63" s="11"/>
      <c r="M63" s="16">
        <v>895</v>
      </c>
      <c r="N63" s="16">
        <v>2698</v>
      </c>
      <c r="O63" s="16">
        <v>2698</v>
      </c>
      <c r="P63" s="18" t="s">
        <v>202</v>
      </c>
      <c r="Q63" s="18" t="s">
        <v>44</v>
      </c>
      <c r="R63" s="23"/>
    </row>
    <row r="64" ht="69" customHeight="1" spans="1:18">
      <c r="A64" s="14">
        <v>6</v>
      </c>
      <c r="B64" s="15" t="s">
        <v>215</v>
      </c>
      <c r="C64" s="15" t="s">
        <v>216</v>
      </c>
      <c r="D64" s="11" t="s">
        <v>55</v>
      </c>
      <c r="E64" s="15" t="s">
        <v>217</v>
      </c>
      <c r="F64" s="11" t="s">
        <v>33</v>
      </c>
      <c r="G64" s="16" t="s">
        <v>42</v>
      </c>
      <c r="H64" s="16">
        <v>79</v>
      </c>
      <c r="I64" s="11">
        <v>79</v>
      </c>
      <c r="J64" s="11"/>
      <c r="K64" s="11"/>
      <c r="L64" s="11"/>
      <c r="M64" s="16">
        <v>664</v>
      </c>
      <c r="N64" s="16">
        <v>2001</v>
      </c>
      <c r="O64" s="16">
        <v>2001</v>
      </c>
      <c r="P64" s="18" t="s">
        <v>202</v>
      </c>
      <c r="Q64" s="18" t="s">
        <v>44</v>
      </c>
      <c r="R64" s="23"/>
    </row>
    <row r="65" ht="103" customHeight="1" spans="1:18">
      <c r="A65" s="14">
        <v>7</v>
      </c>
      <c r="B65" s="15" t="s">
        <v>218</v>
      </c>
      <c r="C65" s="15" t="s">
        <v>219</v>
      </c>
      <c r="D65" s="11" t="s">
        <v>59</v>
      </c>
      <c r="E65" s="15" t="s">
        <v>220</v>
      </c>
      <c r="F65" s="11" t="s">
        <v>33</v>
      </c>
      <c r="G65" s="16" t="s">
        <v>42</v>
      </c>
      <c r="H65" s="16">
        <v>46</v>
      </c>
      <c r="I65" s="11">
        <v>46</v>
      </c>
      <c r="J65" s="11"/>
      <c r="K65" s="11"/>
      <c r="L65" s="11"/>
      <c r="M65" s="16">
        <v>780</v>
      </c>
      <c r="N65" s="16">
        <v>2365</v>
      </c>
      <c r="O65" s="16">
        <v>2365</v>
      </c>
      <c r="P65" s="18" t="s">
        <v>202</v>
      </c>
      <c r="Q65" s="18" t="s">
        <v>44</v>
      </c>
      <c r="R65" s="23"/>
    </row>
    <row r="66" ht="80" customHeight="1" spans="1:18">
      <c r="A66" s="14">
        <v>8</v>
      </c>
      <c r="B66" s="15" t="s">
        <v>221</v>
      </c>
      <c r="C66" s="15" t="s">
        <v>222</v>
      </c>
      <c r="D66" s="11" t="s">
        <v>63</v>
      </c>
      <c r="E66" s="15" t="s">
        <v>223</v>
      </c>
      <c r="F66" s="11" t="s">
        <v>33</v>
      </c>
      <c r="G66" s="16" t="s">
        <v>42</v>
      </c>
      <c r="H66" s="16">
        <v>97</v>
      </c>
      <c r="I66" s="11">
        <v>97</v>
      </c>
      <c r="J66" s="11"/>
      <c r="K66" s="11"/>
      <c r="L66" s="11"/>
      <c r="M66" s="16">
        <v>912</v>
      </c>
      <c r="N66" s="16">
        <v>2814</v>
      </c>
      <c r="O66" s="16">
        <v>2814</v>
      </c>
      <c r="P66" s="18" t="s">
        <v>202</v>
      </c>
      <c r="Q66" s="18" t="s">
        <v>44</v>
      </c>
      <c r="R66" s="23"/>
    </row>
    <row r="67" ht="86" customHeight="1" spans="1:18">
      <c r="A67" s="14">
        <v>9</v>
      </c>
      <c r="B67" s="15" t="s">
        <v>224</v>
      </c>
      <c r="C67" s="15" t="s">
        <v>225</v>
      </c>
      <c r="D67" s="11" t="s">
        <v>111</v>
      </c>
      <c r="E67" s="15" t="s">
        <v>226</v>
      </c>
      <c r="F67" s="11" t="s">
        <v>33</v>
      </c>
      <c r="G67" s="16" t="s">
        <v>42</v>
      </c>
      <c r="H67" s="16">
        <v>64</v>
      </c>
      <c r="I67" s="11">
        <v>64</v>
      </c>
      <c r="J67" s="11"/>
      <c r="K67" s="11"/>
      <c r="L67" s="11"/>
      <c r="M67" s="16">
        <v>745</v>
      </c>
      <c r="N67" s="16">
        <v>2245</v>
      </c>
      <c r="O67" s="16">
        <v>2245</v>
      </c>
      <c r="P67" s="18" t="s">
        <v>202</v>
      </c>
      <c r="Q67" s="18" t="s">
        <v>44</v>
      </c>
      <c r="R67" s="23"/>
    </row>
    <row r="68" ht="99" customHeight="1" spans="1:18">
      <c r="A68" s="14">
        <v>10</v>
      </c>
      <c r="B68" s="15" t="s">
        <v>227</v>
      </c>
      <c r="C68" s="15" t="s">
        <v>228</v>
      </c>
      <c r="D68" s="11" t="s">
        <v>67</v>
      </c>
      <c r="E68" s="15" t="s">
        <v>229</v>
      </c>
      <c r="F68" s="11" t="s">
        <v>33</v>
      </c>
      <c r="G68" s="16" t="s">
        <v>42</v>
      </c>
      <c r="H68" s="16">
        <v>143</v>
      </c>
      <c r="I68" s="11">
        <v>143</v>
      </c>
      <c r="J68" s="11"/>
      <c r="K68" s="11"/>
      <c r="L68" s="11"/>
      <c r="M68" s="16">
        <v>778</v>
      </c>
      <c r="N68" s="16">
        <v>2532</v>
      </c>
      <c r="O68" s="16">
        <v>2532</v>
      </c>
      <c r="P68" s="18" t="s">
        <v>202</v>
      </c>
      <c r="Q68" s="18" t="s">
        <v>44</v>
      </c>
      <c r="R68" s="23"/>
    </row>
    <row r="69" ht="42.75" spans="1:18">
      <c r="A69" s="14">
        <v>11</v>
      </c>
      <c r="B69" s="15" t="s">
        <v>230</v>
      </c>
      <c r="C69" s="15" t="s">
        <v>231</v>
      </c>
      <c r="D69" s="11" t="s">
        <v>71</v>
      </c>
      <c r="E69" s="15" t="s">
        <v>232</v>
      </c>
      <c r="F69" s="11" t="s">
        <v>33</v>
      </c>
      <c r="G69" s="16" t="s">
        <v>42</v>
      </c>
      <c r="H69" s="16">
        <v>52</v>
      </c>
      <c r="I69" s="11">
        <v>52</v>
      </c>
      <c r="J69" s="11"/>
      <c r="K69" s="11"/>
      <c r="L69" s="11"/>
      <c r="M69" s="16">
        <v>532</v>
      </c>
      <c r="N69" s="16">
        <v>1627</v>
      </c>
      <c r="O69" s="16">
        <v>1627</v>
      </c>
      <c r="P69" s="18" t="s">
        <v>202</v>
      </c>
      <c r="Q69" s="18" t="s">
        <v>44</v>
      </c>
      <c r="R69" s="23"/>
    </row>
    <row r="70" ht="82" customHeight="1" spans="1:18">
      <c r="A70" s="14">
        <v>12</v>
      </c>
      <c r="B70" s="15" t="s">
        <v>233</v>
      </c>
      <c r="C70" s="15" t="s">
        <v>234</v>
      </c>
      <c r="D70" s="11" t="s">
        <v>75</v>
      </c>
      <c r="E70" s="15" t="s">
        <v>235</v>
      </c>
      <c r="F70" s="11" t="s">
        <v>33</v>
      </c>
      <c r="G70" s="16" t="s">
        <v>42</v>
      </c>
      <c r="H70" s="16">
        <v>129</v>
      </c>
      <c r="I70" s="11">
        <v>129</v>
      </c>
      <c r="J70" s="11"/>
      <c r="K70" s="11"/>
      <c r="L70" s="11"/>
      <c r="M70" s="16">
        <v>946</v>
      </c>
      <c r="N70" s="16">
        <v>2855</v>
      </c>
      <c r="O70" s="16">
        <v>2855</v>
      </c>
      <c r="P70" s="18" t="s">
        <v>202</v>
      </c>
      <c r="Q70" s="18" t="s">
        <v>44</v>
      </c>
      <c r="R70" s="23"/>
    </row>
    <row r="71" ht="72" customHeight="1" spans="1:18">
      <c r="A71" s="14">
        <v>13</v>
      </c>
      <c r="B71" s="15" t="s">
        <v>236</v>
      </c>
      <c r="C71" s="15" t="s">
        <v>237</v>
      </c>
      <c r="D71" s="11" t="s">
        <v>79</v>
      </c>
      <c r="E71" s="15" t="s">
        <v>238</v>
      </c>
      <c r="F71" s="11" t="s">
        <v>33</v>
      </c>
      <c r="G71" s="16" t="s">
        <v>42</v>
      </c>
      <c r="H71" s="16">
        <v>144</v>
      </c>
      <c r="I71" s="11">
        <v>144</v>
      </c>
      <c r="J71" s="11"/>
      <c r="K71" s="11"/>
      <c r="L71" s="11"/>
      <c r="M71" s="16">
        <v>748</v>
      </c>
      <c r="N71" s="16">
        <v>2253</v>
      </c>
      <c r="O71" s="16">
        <v>2253</v>
      </c>
      <c r="P71" s="18" t="s">
        <v>202</v>
      </c>
      <c r="Q71" s="18" t="s">
        <v>44</v>
      </c>
      <c r="R71" s="23"/>
    </row>
    <row r="72" ht="87" customHeight="1" spans="1:18">
      <c r="A72" s="14">
        <v>14</v>
      </c>
      <c r="B72" s="15" t="s">
        <v>239</v>
      </c>
      <c r="C72" s="15" t="s">
        <v>240</v>
      </c>
      <c r="D72" s="11" t="s">
        <v>83</v>
      </c>
      <c r="E72" s="15" t="s">
        <v>241</v>
      </c>
      <c r="F72" s="11" t="s">
        <v>33</v>
      </c>
      <c r="G72" s="16" t="s">
        <v>42</v>
      </c>
      <c r="H72" s="16">
        <v>81</v>
      </c>
      <c r="I72" s="11">
        <v>81</v>
      </c>
      <c r="J72" s="11"/>
      <c r="K72" s="11"/>
      <c r="L72" s="11"/>
      <c r="M72" s="16">
        <v>798</v>
      </c>
      <c r="N72" s="16">
        <v>2410</v>
      </c>
      <c r="O72" s="16">
        <v>2410</v>
      </c>
      <c r="P72" s="18" t="s">
        <v>202</v>
      </c>
      <c r="Q72" s="18" t="s">
        <v>44</v>
      </c>
      <c r="R72" s="23"/>
    </row>
    <row r="73" ht="73" customHeight="1" spans="1:18">
      <c r="A73" s="14">
        <v>15</v>
      </c>
      <c r="B73" s="15" t="s">
        <v>242</v>
      </c>
      <c r="C73" s="15" t="s">
        <v>243</v>
      </c>
      <c r="D73" s="11" t="s">
        <v>87</v>
      </c>
      <c r="E73" s="15" t="s">
        <v>244</v>
      </c>
      <c r="F73" s="11" t="s">
        <v>33</v>
      </c>
      <c r="G73" s="16" t="s">
        <v>42</v>
      </c>
      <c r="H73" s="16">
        <v>80</v>
      </c>
      <c r="I73" s="11">
        <v>80</v>
      </c>
      <c r="J73" s="11"/>
      <c r="K73" s="11"/>
      <c r="L73" s="11"/>
      <c r="M73" s="16">
        <v>556</v>
      </c>
      <c r="N73" s="16">
        <v>1710</v>
      </c>
      <c r="O73" s="16">
        <v>1710</v>
      </c>
      <c r="P73" s="18" t="s">
        <v>202</v>
      </c>
      <c r="Q73" s="18" t="s">
        <v>44</v>
      </c>
      <c r="R73" s="23"/>
    </row>
    <row r="74" ht="71" customHeight="1" spans="1:18">
      <c r="A74" s="14">
        <v>16</v>
      </c>
      <c r="B74" s="15" t="s">
        <v>245</v>
      </c>
      <c r="C74" s="15" t="s">
        <v>246</v>
      </c>
      <c r="D74" s="11" t="s">
        <v>130</v>
      </c>
      <c r="E74" s="15"/>
      <c r="F74" s="11" t="s">
        <v>33</v>
      </c>
      <c r="G74" s="16" t="s">
        <v>42</v>
      </c>
      <c r="H74" s="16">
        <v>20</v>
      </c>
      <c r="I74" s="11">
        <v>20</v>
      </c>
      <c r="J74" s="11"/>
      <c r="K74" s="11"/>
      <c r="L74" s="11"/>
      <c r="M74" s="16"/>
      <c r="N74" s="16"/>
      <c r="O74" s="16"/>
      <c r="P74" s="18" t="s">
        <v>247</v>
      </c>
      <c r="Q74" s="18" t="s">
        <v>248</v>
      </c>
      <c r="R74" s="23"/>
    </row>
    <row r="75" ht="60" customHeight="1" spans="1:18">
      <c r="A75" s="14" t="s">
        <v>249</v>
      </c>
      <c r="B75" s="15"/>
      <c r="C75" s="15"/>
      <c r="D75" s="11"/>
      <c r="E75" s="15"/>
      <c r="F75" s="11"/>
      <c r="G75" s="16"/>
      <c r="H75" s="16">
        <f t="shared" ref="H75:L75" si="8">SUM(H76:H88)</f>
        <v>160</v>
      </c>
      <c r="I75" s="16">
        <f t="shared" si="8"/>
        <v>160</v>
      </c>
      <c r="J75" s="16">
        <f t="shared" si="8"/>
        <v>0</v>
      </c>
      <c r="K75" s="16">
        <f t="shared" si="8"/>
        <v>0</v>
      </c>
      <c r="L75" s="16">
        <f t="shared" si="8"/>
        <v>0</v>
      </c>
      <c r="M75" s="16"/>
      <c r="N75" s="16"/>
      <c r="O75" s="16"/>
      <c r="P75" s="18"/>
      <c r="Q75" s="18"/>
      <c r="R75" s="23"/>
    </row>
    <row r="76" ht="60" customHeight="1" spans="1:18">
      <c r="A76" s="14">
        <v>1</v>
      </c>
      <c r="B76" s="15" t="s">
        <v>250</v>
      </c>
      <c r="C76" s="15" t="s">
        <v>251</v>
      </c>
      <c r="D76" s="11" t="s">
        <v>40</v>
      </c>
      <c r="E76" s="15" t="s">
        <v>252</v>
      </c>
      <c r="F76" s="11" t="s">
        <v>33</v>
      </c>
      <c r="G76" s="16" t="s">
        <v>42</v>
      </c>
      <c r="H76" s="16">
        <v>7.6</v>
      </c>
      <c r="I76" s="11">
        <v>7.6</v>
      </c>
      <c r="J76" s="11"/>
      <c r="K76" s="11"/>
      <c r="L76" s="11"/>
      <c r="M76" s="16">
        <v>130</v>
      </c>
      <c r="N76" s="16">
        <v>416</v>
      </c>
      <c r="O76" s="16">
        <v>416</v>
      </c>
      <c r="P76" s="18" t="s">
        <v>202</v>
      </c>
      <c r="Q76" s="18" t="s">
        <v>44</v>
      </c>
      <c r="R76" s="23"/>
    </row>
    <row r="77" ht="60" customHeight="1" spans="1:18">
      <c r="A77" s="14">
        <v>2</v>
      </c>
      <c r="B77" s="15" t="s">
        <v>253</v>
      </c>
      <c r="C77" s="15" t="s">
        <v>254</v>
      </c>
      <c r="D77" s="11" t="s">
        <v>47</v>
      </c>
      <c r="E77" s="15" t="s">
        <v>255</v>
      </c>
      <c r="F77" s="11" t="s">
        <v>33</v>
      </c>
      <c r="G77" s="16" t="s">
        <v>42</v>
      </c>
      <c r="H77" s="16">
        <v>14</v>
      </c>
      <c r="I77" s="11">
        <v>14</v>
      </c>
      <c r="J77" s="11"/>
      <c r="K77" s="11"/>
      <c r="L77" s="11"/>
      <c r="M77" s="16">
        <v>247</v>
      </c>
      <c r="N77" s="16">
        <v>765</v>
      </c>
      <c r="O77" s="16">
        <v>765</v>
      </c>
      <c r="P77" s="18" t="s">
        <v>202</v>
      </c>
      <c r="Q77" s="18" t="s">
        <v>44</v>
      </c>
      <c r="R77" s="23"/>
    </row>
    <row r="78" ht="60" customHeight="1" spans="1:18">
      <c r="A78" s="14">
        <v>3</v>
      </c>
      <c r="B78" s="15" t="s">
        <v>256</v>
      </c>
      <c r="C78" s="15" t="s">
        <v>251</v>
      </c>
      <c r="D78" s="11" t="s">
        <v>51</v>
      </c>
      <c r="E78" s="15" t="s">
        <v>257</v>
      </c>
      <c r="F78" s="11" t="s">
        <v>33</v>
      </c>
      <c r="G78" s="16" t="s">
        <v>42</v>
      </c>
      <c r="H78" s="16">
        <v>7.6</v>
      </c>
      <c r="I78" s="11">
        <v>7.6</v>
      </c>
      <c r="J78" s="11"/>
      <c r="K78" s="11"/>
      <c r="L78" s="11"/>
      <c r="M78" s="16">
        <v>120</v>
      </c>
      <c r="N78" s="16">
        <v>420</v>
      </c>
      <c r="O78" s="16">
        <v>420</v>
      </c>
      <c r="P78" s="18" t="s">
        <v>202</v>
      </c>
      <c r="Q78" s="18" t="s">
        <v>44</v>
      </c>
      <c r="R78" s="23"/>
    </row>
    <row r="79" ht="60" customHeight="1" spans="1:18">
      <c r="A79" s="14">
        <v>4</v>
      </c>
      <c r="B79" s="15" t="s">
        <v>258</v>
      </c>
      <c r="C79" s="15" t="s">
        <v>251</v>
      </c>
      <c r="D79" s="11" t="s">
        <v>59</v>
      </c>
      <c r="E79" s="15" t="s">
        <v>259</v>
      </c>
      <c r="F79" s="11" t="s">
        <v>33</v>
      </c>
      <c r="G79" s="16" t="s">
        <v>42</v>
      </c>
      <c r="H79" s="16">
        <v>7.6</v>
      </c>
      <c r="I79" s="11">
        <v>7.6</v>
      </c>
      <c r="J79" s="11"/>
      <c r="K79" s="11"/>
      <c r="L79" s="11"/>
      <c r="M79" s="16">
        <v>110</v>
      </c>
      <c r="N79" s="16">
        <v>440</v>
      </c>
      <c r="O79" s="16">
        <v>440</v>
      </c>
      <c r="P79" s="18" t="s">
        <v>202</v>
      </c>
      <c r="Q79" s="18" t="s">
        <v>44</v>
      </c>
      <c r="R79" s="23"/>
    </row>
    <row r="80" ht="60" customHeight="1" spans="1:18">
      <c r="A80" s="14">
        <v>5</v>
      </c>
      <c r="B80" s="15" t="s">
        <v>260</v>
      </c>
      <c r="C80" s="15" t="s">
        <v>251</v>
      </c>
      <c r="D80" s="11" t="s">
        <v>63</v>
      </c>
      <c r="E80" s="15" t="s">
        <v>261</v>
      </c>
      <c r="F80" s="11" t="s">
        <v>33</v>
      </c>
      <c r="G80" s="16" t="s">
        <v>42</v>
      </c>
      <c r="H80" s="16">
        <v>7.6</v>
      </c>
      <c r="I80" s="11">
        <v>7.6</v>
      </c>
      <c r="J80" s="11"/>
      <c r="K80" s="11"/>
      <c r="L80" s="11"/>
      <c r="M80" s="16">
        <v>112</v>
      </c>
      <c r="N80" s="16">
        <v>441</v>
      </c>
      <c r="O80" s="16">
        <v>441</v>
      </c>
      <c r="P80" s="18" t="s">
        <v>202</v>
      </c>
      <c r="Q80" s="18" t="s">
        <v>44</v>
      </c>
      <c r="R80" s="23"/>
    </row>
    <row r="81" ht="60" customHeight="1" spans="1:18">
      <c r="A81" s="14">
        <v>6</v>
      </c>
      <c r="B81" s="15" t="s">
        <v>262</v>
      </c>
      <c r="C81" s="15" t="s">
        <v>251</v>
      </c>
      <c r="D81" s="11" t="s">
        <v>111</v>
      </c>
      <c r="E81" s="15" t="s">
        <v>263</v>
      </c>
      <c r="F81" s="11" t="s">
        <v>33</v>
      </c>
      <c r="G81" s="16" t="s">
        <v>42</v>
      </c>
      <c r="H81" s="16">
        <v>8</v>
      </c>
      <c r="I81" s="11">
        <v>8</v>
      </c>
      <c r="J81" s="11"/>
      <c r="K81" s="11"/>
      <c r="L81" s="11"/>
      <c r="M81" s="16">
        <v>128</v>
      </c>
      <c r="N81" s="16">
        <v>384</v>
      </c>
      <c r="O81" s="16">
        <v>384</v>
      </c>
      <c r="P81" s="18" t="s">
        <v>202</v>
      </c>
      <c r="Q81" s="18" t="s">
        <v>44</v>
      </c>
      <c r="R81" s="23"/>
    </row>
    <row r="82" ht="60" customHeight="1" spans="1:18">
      <c r="A82" s="14">
        <v>7</v>
      </c>
      <c r="B82" s="15" t="s">
        <v>264</v>
      </c>
      <c r="C82" s="15" t="s">
        <v>251</v>
      </c>
      <c r="D82" s="11" t="s">
        <v>67</v>
      </c>
      <c r="E82" s="15" t="s">
        <v>265</v>
      </c>
      <c r="F82" s="11" t="s">
        <v>33</v>
      </c>
      <c r="G82" s="16" t="s">
        <v>42</v>
      </c>
      <c r="H82" s="16">
        <v>7.6</v>
      </c>
      <c r="I82" s="11">
        <v>7.6</v>
      </c>
      <c r="J82" s="11"/>
      <c r="K82" s="11"/>
      <c r="L82" s="11"/>
      <c r="M82" s="16">
        <v>131</v>
      </c>
      <c r="N82" s="16">
        <v>419</v>
      </c>
      <c r="O82" s="16">
        <v>419</v>
      </c>
      <c r="P82" s="18" t="s">
        <v>202</v>
      </c>
      <c r="Q82" s="18" t="s">
        <v>44</v>
      </c>
      <c r="R82" s="23"/>
    </row>
    <row r="83" ht="60" customHeight="1" spans="1:18">
      <c r="A83" s="14">
        <v>8</v>
      </c>
      <c r="B83" s="15" t="s">
        <v>266</v>
      </c>
      <c r="C83" s="15" t="s">
        <v>251</v>
      </c>
      <c r="D83" s="11" t="s">
        <v>71</v>
      </c>
      <c r="E83" s="15" t="s">
        <v>267</v>
      </c>
      <c r="F83" s="11" t="s">
        <v>33</v>
      </c>
      <c r="G83" s="16" t="s">
        <v>42</v>
      </c>
      <c r="H83" s="16">
        <v>7.6</v>
      </c>
      <c r="I83" s="11">
        <v>7.6</v>
      </c>
      <c r="J83" s="11"/>
      <c r="K83" s="11"/>
      <c r="L83" s="11"/>
      <c r="M83" s="16">
        <v>80</v>
      </c>
      <c r="N83" s="16">
        <v>280</v>
      </c>
      <c r="O83" s="16">
        <v>280</v>
      </c>
      <c r="P83" s="18" t="s">
        <v>202</v>
      </c>
      <c r="Q83" s="18" t="s">
        <v>44</v>
      </c>
      <c r="R83" s="23"/>
    </row>
    <row r="84" ht="60" customHeight="1" spans="1:18">
      <c r="A84" s="14">
        <v>9</v>
      </c>
      <c r="B84" s="15" t="s">
        <v>268</v>
      </c>
      <c r="C84" s="15" t="s">
        <v>254</v>
      </c>
      <c r="D84" s="11" t="s">
        <v>75</v>
      </c>
      <c r="E84" s="15" t="s">
        <v>269</v>
      </c>
      <c r="F84" s="11" t="s">
        <v>33</v>
      </c>
      <c r="G84" s="16" t="s">
        <v>42</v>
      </c>
      <c r="H84" s="16">
        <v>15.2</v>
      </c>
      <c r="I84" s="11">
        <v>15.2</v>
      </c>
      <c r="J84" s="11"/>
      <c r="K84" s="11"/>
      <c r="L84" s="11"/>
      <c r="M84" s="16">
        <v>251</v>
      </c>
      <c r="N84" s="16">
        <v>903</v>
      </c>
      <c r="O84" s="16">
        <v>903</v>
      </c>
      <c r="P84" s="18" t="s">
        <v>202</v>
      </c>
      <c r="Q84" s="18" t="s">
        <v>44</v>
      </c>
      <c r="R84" s="23"/>
    </row>
    <row r="85" ht="60" customHeight="1" spans="1:18">
      <c r="A85" s="14">
        <v>10</v>
      </c>
      <c r="B85" s="15" t="s">
        <v>270</v>
      </c>
      <c r="C85" s="15" t="s">
        <v>271</v>
      </c>
      <c r="D85" s="11" t="s">
        <v>79</v>
      </c>
      <c r="E85" s="15" t="s">
        <v>272</v>
      </c>
      <c r="F85" s="11" t="s">
        <v>33</v>
      </c>
      <c r="G85" s="16" t="s">
        <v>42</v>
      </c>
      <c r="H85" s="16">
        <v>44</v>
      </c>
      <c r="I85" s="11">
        <v>44</v>
      </c>
      <c r="J85" s="11"/>
      <c r="K85" s="11"/>
      <c r="L85" s="11"/>
      <c r="M85" s="16">
        <v>479</v>
      </c>
      <c r="N85" s="16">
        <v>1916</v>
      </c>
      <c r="O85" s="16">
        <v>1916</v>
      </c>
      <c r="P85" s="18" t="s">
        <v>202</v>
      </c>
      <c r="Q85" s="18" t="s">
        <v>44</v>
      </c>
      <c r="R85" s="23"/>
    </row>
    <row r="86" ht="66" customHeight="1" spans="1:18">
      <c r="A86" s="14">
        <v>11</v>
      </c>
      <c r="B86" s="15" t="s">
        <v>273</v>
      </c>
      <c r="C86" s="15" t="s">
        <v>254</v>
      </c>
      <c r="D86" s="11" t="s">
        <v>83</v>
      </c>
      <c r="E86" s="15" t="s">
        <v>274</v>
      </c>
      <c r="F86" s="11" t="s">
        <v>33</v>
      </c>
      <c r="G86" s="16" t="s">
        <v>42</v>
      </c>
      <c r="H86" s="16">
        <v>15.2</v>
      </c>
      <c r="I86" s="11">
        <v>15.2</v>
      </c>
      <c r="J86" s="11"/>
      <c r="K86" s="11"/>
      <c r="L86" s="11"/>
      <c r="M86" s="16">
        <v>241</v>
      </c>
      <c r="N86" s="16">
        <v>771</v>
      </c>
      <c r="O86" s="16">
        <v>771</v>
      </c>
      <c r="P86" s="18" t="s">
        <v>202</v>
      </c>
      <c r="Q86" s="18" t="s">
        <v>44</v>
      </c>
      <c r="R86" s="23"/>
    </row>
    <row r="87" ht="60" customHeight="1" spans="1:18">
      <c r="A87" s="14">
        <v>12</v>
      </c>
      <c r="B87" s="15" t="s">
        <v>275</v>
      </c>
      <c r="C87" s="15" t="s">
        <v>251</v>
      </c>
      <c r="D87" s="11" t="s">
        <v>87</v>
      </c>
      <c r="E87" s="11" t="s">
        <v>276</v>
      </c>
      <c r="F87" s="11" t="s">
        <v>33</v>
      </c>
      <c r="G87" s="16" t="s">
        <v>42</v>
      </c>
      <c r="H87" s="16">
        <v>8</v>
      </c>
      <c r="I87" s="11">
        <v>8</v>
      </c>
      <c r="J87" s="11"/>
      <c r="K87" s="11"/>
      <c r="L87" s="11"/>
      <c r="M87" s="16">
        <v>112</v>
      </c>
      <c r="N87" s="16">
        <v>347</v>
      </c>
      <c r="O87" s="16">
        <v>347</v>
      </c>
      <c r="P87" s="18" t="s">
        <v>202</v>
      </c>
      <c r="Q87" s="18" t="s">
        <v>44</v>
      </c>
      <c r="R87" s="23"/>
    </row>
    <row r="88" ht="60" customHeight="1" spans="1:18">
      <c r="A88" s="14">
        <v>13</v>
      </c>
      <c r="B88" s="15" t="s">
        <v>277</v>
      </c>
      <c r="C88" s="15" t="s">
        <v>278</v>
      </c>
      <c r="D88" s="11" t="s">
        <v>130</v>
      </c>
      <c r="E88" s="11"/>
      <c r="F88" s="11" t="s">
        <v>33</v>
      </c>
      <c r="G88" s="16" t="s">
        <v>42</v>
      </c>
      <c r="H88" s="16">
        <v>10</v>
      </c>
      <c r="I88" s="11">
        <v>10</v>
      </c>
      <c r="J88" s="11"/>
      <c r="K88" s="11"/>
      <c r="L88" s="11"/>
      <c r="M88" s="16"/>
      <c r="N88" s="16"/>
      <c r="O88" s="16"/>
      <c r="P88" s="18"/>
      <c r="Q88" s="18"/>
      <c r="R88" s="23"/>
    </row>
    <row r="89" ht="60" customHeight="1" spans="1:18">
      <c r="A89" s="14" t="s">
        <v>279</v>
      </c>
      <c r="B89" s="15"/>
      <c r="C89" s="15"/>
      <c r="D89" s="11"/>
      <c r="E89" s="11"/>
      <c r="F89" s="11"/>
      <c r="G89" s="16"/>
      <c r="H89" s="11">
        <f>H90+H106+H117+H125+H137+H146+H155+H168+H179+H187+H200+H208+H215+H224+H242+H255</f>
        <v>942</v>
      </c>
      <c r="I89" s="11">
        <f>I90+I106+I117+I125+I137+I146+I155+I168+I179+I187+I200+I208+I215+I224+I242+I255</f>
        <v>942</v>
      </c>
      <c r="J89" s="16"/>
      <c r="K89" s="11"/>
      <c r="L89" s="16"/>
      <c r="M89" s="16"/>
      <c r="N89" s="16"/>
      <c r="O89" s="16"/>
      <c r="P89" s="18"/>
      <c r="Q89" s="18"/>
      <c r="R89" s="23"/>
    </row>
    <row r="90" ht="65" customHeight="1" spans="1:18">
      <c r="A90" s="14" t="s">
        <v>40</v>
      </c>
      <c r="B90" s="15"/>
      <c r="C90" s="15"/>
      <c r="D90" s="11"/>
      <c r="E90" s="11"/>
      <c r="F90" s="11"/>
      <c r="G90" s="16"/>
      <c r="H90" s="11">
        <f>SUM(H91:H105)</f>
        <v>110.45</v>
      </c>
      <c r="I90" s="11">
        <f>SUM(I91:I105)</f>
        <v>110.45</v>
      </c>
      <c r="J90" s="16"/>
      <c r="K90" s="11"/>
      <c r="L90" s="16"/>
      <c r="M90" s="16"/>
      <c r="N90" s="16"/>
      <c r="O90" s="16"/>
      <c r="P90" s="18"/>
      <c r="Q90" s="18"/>
      <c r="R90" s="23"/>
    </row>
    <row r="91" ht="65" customHeight="1" spans="1:26">
      <c r="A91" s="14">
        <v>1</v>
      </c>
      <c r="B91" s="15" t="s">
        <v>280</v>
      </c>
      <c r="C91" s="15" t="s">
        <v>281</v>
      </c>
      <c r="D91" s="11" t="s">
        <v>40</v>
      </c>
      <c r="E91" s="11" t="s">
        <v>282</v>
      </c>
      <c r="F91" s="11" t="s">
        <v>33</v>
      </c>
      <c r="G91" s="16" t="s">
        <v>283</v>
      </c>
      <c r="H91" s="11">
        <v>7.26</v>
      </c>
      <c r="I91" s="11">
        <v>7.26</v>
      </c>
      <c r="J91" s="16"/>
      <c r="K91" s="11"/>
      <c r="L91" s="16"/>
      <c r="M91" s="16">
        <v>118</v>
      </c>
      <c r="N91" s="16">
        <v>410</v>
      </c>
      <c r="O91" s="16">
        <v>410</v>
      </c>
      <c r="P91" s="18" t="s">
        <v>284</v>
      </c>
      <c r="Q91" s="18" t="s">
        <v>285</v>
      </c>
      <c r="R91" s="23"/>
      <c r="Z91" s="24"/>
    </row>
    <row r="92" ht="65" customHeight="1" spans="1:26">
      <c r="A92" s="14">
        <v>2</v>
      </c>
      <c r="B92" s="15" t="s">
        <v>286</v>
      </c>
      <c r="C92" s="15" t="s">
        <v>287</v>
      </c>
      <c r="D92" s="11" t="s">
        <v>40</v>
      </c>
      <c r="E92" s="11" t="s">
        <v>288</v>
      </c>
      <c r="F92" s="11" t="s">
        <v>33</v>
      </c>
      <c r="G92" s="16" t="s">
        <v>283</v>
      </c>
      <c r="H92" s="11">
        <v>2.42</v>
      </c>
      <c r="I92" s="11">
        <v>2.42</v>
      </c>
      <c r="J92" s="16"/>
      <c r="K92" s="11"/>
      <c r="L92" s="16"/>
      <c r="M92" s="16">
        <v>36</v>
      </c>
      <c r="N92" s="16">
        <v>83</v>
      </c>
      <c r="O92" s="16">
        <v>83</v>
      </c>
      <c r="P92" s="18" t="s">
        <v>284</v>
      </c>
      <c r="Q92" s="18" t="s">
        <v>285</v>
      </c>
      <c r="R92" s="23"/>
      <c r="Z92" s="24"/>
    </row>
    <row r="93" ht="65" customHeight="1" spans="1:26">
      <c r="A93" s="14">
        <v>3</v>
      </c>
      <c r="B93" s="15" t="s">
        <v>289</v>
      </c>
      <c r="C93" s="15" t="s">
        <v>290</v>
      </c>
      <c r="D93" s="11" t="s">
        <v>40</v>
      </c>
      <c r="E93" s="11" t="s">
        <v>291</v>
      </c>
      <c r="F93" s="11" t="s">
        <v>33</v>
      </c>
      <c r="G93" s="16" t="s">
        <v>283</v>
      </c>
      <c r="H93" s="11">
        <v>12.52</v>
      </c>
      <c r="I93" s="11">
        <v>12.52</v>
      </c>
      <c r="J93" s="16"/>
      <c r="K93" s="11"/>
      <c r="L93" s="16"/>
      <c r="M93" s="16">
        <v>174</v>
      </c>
      <c r="N93" s="16">
        <v>609</v>
      </c>
      <c r="O93" s="16">
        <v>609</v>
      </c>
      <c r="P93" s="18" t="s">
        <v>284</v>
      </c>
      <c r="Q93" s="18" t="s">
        <v>285</v>
      </c>
      <c r="R93" s="23"/>
      <c r="Z93" s="24"/>
    </row>
    <row r="94" ht="65" customHeight="1" spans="1:26">
      <c r="A94" s="14">
        <v>4</v>
      </c>
      <c r="B94" s="15" t="s">
        <v>292</v>
      </c>
      <c r="C94" s="15" t="s">
        <v>293</v>
      </c>
      <c r="D94" s="11" t="s">
        <v>40</v>
      </c>
      <c r="E94" s="11" t="s">
        <v>294</v>
      </c>
      <c r="F94" s="11" t="s">
        <v>33</v>
      </c>
      <c r="G94" s="16" t="s">
        <v>283</v>
      </c>
      <c r="H94" s="11">
        <v>2.77</v>
      </c>
      <c r="I94" s="11">
        <v>2.77</v>
      </c>
      <c r="J94" s="16"/>
      <c r="K94" s="11"/>
      <c r="L94" s="16"/>
      <c r="M94" s="16">
        <v>146</v>
      </c>
      <c r="N94" s="16">
        <v>511</v>
      </c>
      <c r="O94" s="16">
        <v>511</v>
      </c>
      <c r="P94" s="18" t="s">
        <v>284</v>
      </c>
      <c r="Q94" s="18" t="s">
        <v>285</v>
      </c>
      <c r="R94" s="23"/>
      <c r="Z94" s="24"/>
    </row>
    <row r="95" ht="65" customHeight="1" spans="1:26">
      <c r="A95" s="14">
        <v>5</v>
      </c>
      <c r="B95" s="15" t="s">
        <v>295</v>
      </c>
      <c r="C95" s="15" t="s">
        <v>296</v>
      </c>
      <c r="D95" s="11" t="s">
        <v>40</v>
      </c>
      <c r="E95" s="11" t="s">
        <v>297</v>
      </c>
      <c r="F95" s="11" t="s">
        <v>33</v>
      </c>
      <c r="G95" s="16" t="s">
        <v>283</v>
      </c>
      <c r="H95" s="11">
        <v>5.06</v>
      </c>
      <c r="I95" s="11">
        <v>5.06</v>
      </c>
      <c r="J95" s="16"/>
      <c r="K95" s="11"/>
      <c r="L95" s="16"/>
      <c r="M95" s="16">
        <v>98</v>
      </c>
      <c r="N95" s="16">
        <v>325</v>
      </c>
      <c r="O95" s="16">
        <v>325</v>
      </c>
      <c r="P95" s="18" t="s">
        <v>284</v>
      </c>
      <c r="Q95" s="18" t="s">
        <v>285</v>
      </c>
      <c r="R95" s="23"/>
      <c r="Z95" s="24"/>
    </row>
    <row r="96" ht="65" customHeight="1" spans="1:26">
      <c r="A96" s="14">
        <v>6</v>
      </c>
      <c r="B96" s="15" t="s">
        <v>298</v>
      </c>
      <c r="C96" s="15" t="s">
        <v>299</v>
      </c>
      <c r="D96" s="11" t="s">
        <v>40</v>
      </c>
      <c r="E96" s="11" t="s">
        <v>300</v>
      </c>
      <c r="F96" s="11" t="s">
        <v>33</v>
      </c>
      <c r="G96" s="16" t="s">
        <v>283</v>
      </c>
      <c r="H96" s="11">
        <v>16.04</v>
      </c>
      <c r="I96" s="11">
        <v>16.04</v>
      </c>
      <c r="J96" s="16"/>
      <c r="K96" s="11"/>
      <c r="L96" s="16"/>
      <c r="M96" s="16">
        <v>352</v>
      </c>
      <c r="N96" s="16">
        <v>1215</v>
      </c>
      <c r="O96" s="16">
        <v>1215</v>
      </c>
      <c r="P96" s="18" t="s">
        <v>284</v>
      </c>
      <c r="Q96" s="18" t="s">
        <v>285</v>
      </c>
      <c r="R96" s="23"/>
      <c r="Z96" s="24"/>
    </row>
    <row r="97" ht="76" customHeight="1" spans="1:26">
      <c r="A97" s="14">
        <v>7</v>
      </c>
      <c r="B97" s="15" t="s">
        <v>301</v>
      </c>
      <c r="C97" s="15" t="s">
        <v>302</v>
      </c>
      <c r="D97" s="11" t="s">
        <v>40</v>
      </c>
      <c r="E97" s="11" t="s">
        <v>303</v>
      </c>
      <c r="F97" s="11" t="s">
        <v>33</v>
      </c>
      <c r="G97" s="16" t="s">
        <v>283</v>
      </c>
      <c r="H97" s="11">
        <v>4</v>
      </c>
      <c r="I97" s="11">
        <v>4</v>
      </c>
      <c r="J97" s="16"/>
      <c r="K97" s="11"/>
      <c r="L97" s="16"/>
      <c r="M97" s="16">
        <v>106</v>
      </c>
      <c r="N97" s="16">
        <v>354</v>
      </c>
      <c r="O97" s="16">
        <v>354</v>
      </c>
      <c r="P97" s="18" t="s">
        <v>284</v>
      </c>
      <c r="Q97" s="18" t="s">
        <v>285</v>
      </c>
      <c r="R97" s="23"/>
      <c r="Z97" s="24"/>
    </row>
    <row r="98" ht="65" customHeight="1" spans="1:26">
      <c r="A98" s="14">
        <v>8</v>
      </c>
      <c r="B98" s="15" t="s">
        <v>304</v>
      </c>
      <c r="C98" s="15" t="s">
        <v>305</v>
      </c>
      <c r="D98" s="11" t="s">
        <v>40</v>
      </c>
      <c r="E98" s="11" t="s">
        <v>306</v>
      </c>
      <c r="F98" s="11" t="s">
        <v>33</v>
      </c>
      <c r="G98" s="16" t="s">
        <v>283</v>
      </c>
      <c r="H98" s="11">
        <v>5.46</v>
      </c>
      <c r="I98" s="11">
        <v>5.46</v>
      </c>
      <c r="J98" s="16"/>
      <c r="K98" s="11"/>
      <c r="L98" s="16"/>
      <c r="M98" s="16">
        <v>93</v>
      </c>
      <c r="N98" s="16">
        <v>350</v>
      </c>
      <c r="O98" s="16">
        <v>350</v>
      </c>
      <c r="P98" s="18" t="s">
        <v>284</v>
      </c>
      <c r="Q98" s="18" t="s">
        <v>285</v>
      </c>
      <c r="R98" s="23"/>
      <c r="Z98" s="24"/>
    </row>
    <row r="99" ht="65" customHeight="1" spans="1:26">
      <c r="A99" s="14">
        <v>9</v>
      </c>
      <c r="B99" s="15" t="s">
        <v>307</v>
      </c>
      <c r="C99" s="15" t="s">
        <v>308</v>
      </c>
      <c r="D99" s="11" t="s">
        <v>40</v>
      </c>
      <c r="E99" s="11" t="s">
        <v>309</v>
      </c>
      <c r="F99" s="11" t="s">
        <v>33</v>
      </c>
      <c r="G99" s="16" t="s">
        <v>283</v>
      </c>
      <c r="H99" s="11">
        <v>4.94</v>
      </c>
      <c r="I99" s="11">
        <v>4.94</v>
      </c>
      <c r="J99" s="16"/>
      <c r="K99" s="11"/>
      <c r="L99" s="16"/>
      <c r="M99" s="16">
        <v>123</v>
      </c>
      <c r="N99" s="16">
        <v>482</v>
      </c>
      <c r="O99" s="16">
        <v>482</v>
      </c>
      <c r="P99" s="18" t="s">
        <v>284</v>
      </c>
      <c r="Q99" s="18" t="s">
        <v>285</v>
      </c>
      <c r="R99" s="23"/>
      <c r="Z99" s="24"/>
    </row>
    <row r="100" ht="65" customHeight="1" spans="1:26">
      <c r="A100" s="14">
        <v>10</v>
      </c>
      <c r="B100" s="15" t="s">
        <v>310</v>
      </c>
      <c r="C100" s="15" t="s">
        <v>311</v>
      </c>
      <c r="D100" s="11" t="s">
        <v>40</v>
      </c>
      <c r="E100" s="11" t="s">
        <v>312</v>
      </c>
      <c r="F100" s="11" t="s">
        <v>33</v>
      </c>
      <c r="G100" s="16" t="s">
        <v>283</v>
      </c>
      <c r="H100" s="11">
        <v>5.83</v>
      </c>
      <c r="I100" s="11">
        <v>5.83</v>
      </c>
      <c r="J100" s="16"/>
      <c r="K100" s="11"/>
      <c r="L100" s="16"/>
      <c r="M100" s="16">
        <v>148</v>
      </c>
      <c r="N100" s="16">
        <v>538</v>
      </c>
      <c r="O100" s="16">
        <v>538</v>
      </c>
      <c r="P100" s="18" t="s">
        <v>284</v>
      </c>
      <c r="Q100" s="18" t="s">
        <v>285</v>
      </c>
      <c r="R100" s="23"/>
      <c r="Z100" s="24"/>
    </row>
    <row r="101" ht="65" customHeight="1" spans="1:26">
      <c r="A101" s="14">
        <v>11</v>
      </c>
      <c r="B101" s="15" t="s">
        <v>313</v>
      </c>
      <c r="C101" s="15" t="s">
        <v>314</v>
      </c>
      <c r="D101" s="11" t="s">
        <v>40</v>
      </c>
      <c r="E101" s="11" t="s">
        <v>315</v>
      </c>
      <c r="F101" s="11" t="s">
        <v>33</v>
      </c>
      <c r="G101" s="16" t="s">
        <v>283</v>
      </c>
      <c r="H101" s="11">
        <v>3.58</v>
      </c>
      <c r="I101" s="11">
        <v>3.58</v>
      </c>
      <c r="J101" s="16"/>
      <c r="K101" s="11"/>
      <c r="L101" s="16"/>
      <c r="M101" s="16">
        <v>104</v>
      </c>
      <c r="N101" s="16">
        <v>537</v>
      </c>
      <c r="O101" s="16">
        <v>537</v>
      </c>
      <c r="P101" s="18" t="s">
        <v>284</v>
      </c>
      <c r="Q101" s="18" t="s">
        <v>285</v>
      </c>
      <c r="R101" s="23"/>
      <c r="Z101" s="24"/>
    </row>
    <row r="102" ht="65" customHeight="1" spans="1:26">
      <c r="A102" s="14">
        <v>12</v>
      </c>
      <c r="B102" s="15" t="s">
        <v>316</v>
      </c>
      <c r="C102" s="15" t="s">
        <v>317</v>
      </c>
      <c r="D102" s="11" t="s">
        <v>40</v>
      </c>
      <c r="E102" s="11" t="s">
        <v>318</v>
      </c>
      <c r="F102" s="11" t="s">
        <v>33</v>
      </c>
      <c r="G102" s="16" t="s">
        <v>283</v>
      </c>
      <c r="H102" s="11">
        <v>8.91</v>
      </c>
      <c r="I102" s="11">
        <v>8.91</v>
      </c>
      <c r="J102" s="16"/>
      <c r="K102" s="11"/>
      <c r="L102" s="16"/>
      <c r="M102" s="16">
        <v>106</v>
      </c>
      <c r="N102" s="16">
        <v>364</v>
      </c>
      <c r="O102" s="16">
        <v>364</v>
      </c>
      <c r="P102" s="18" t="s">
        <v>284</v>
      </c>
      <c r="Q102" s="18" t="s">
        <v>285</v>
      </c>
      <c r="R102" s="23"/>
      <c r="Z102" s="24"/>
    </row>
    <row r="103" ht="65" customHeight="1" spans="1:26">
      <c r="A103" s="14">
        <v>13</v>
      </c>
      <c r="B103" s="15" t="s">
        <v>319</v>
      </c>
      <c r="C103" s="15" t="s">
        <v>320</v>
      </c>
      <c r="D103" s="11" t="s">
        <v>40</v>
      </c>
      <c r="E103" s="11" t="s">
        <v>321</v>
      </c>
      <c r="F103" s="11" t="s">
        <v>33</v>
      </c>
      <c r="G103" s="16" t="s">
        <v>283</v>
      </c>
      <c r="H103" s="11">
        <v>8.46</v>
      </c>
      <c r="I103" s="11">
        <v>8.46</v>
      </c>
      <c r="J103" s="16"/>
      <c r="K103" s="11"/>
      <c r="L103" s="16"/>
      <c r="M103" s="16">
        <v>172</v>
      </c>
      <c r="N103" s="16">
        <v>590</v>
      </c>
      <c r="O103" s="16">
        <v>590</v>
      </c>
      <c r="P103" s="18" t="s">
        <v>284</v>
      </c>
      <c r="Q103" s="18" t="s">
        <v>285</v>
      </c>
      <c r="R103" s="23"/>
      <c r="Z103" s="24"/>
    </row>
    <row r="104" ht="65" customHeight="1" spans="1:26">
      <c r="A104" s="14">
        <v>14</v>
      </c>
      <c r="B104" s="15" t="s">
        <v>322</v>
      </c>
      <c r="C104" s="15" t="s">
        <v>323</v>
      </c>
      <c r="D104" s="11" t="s">
        <v>40</v>
      </c>
      <c r="E104" s="11" t="s">
        <v>324</v>
      </c>
      <c r="F104" s="11" t="s">
        <v>33</v>
      </c>
      <c r="G104" s="16" t="s">
        <v>283</v>
      </c>
      <c r="H104" s="11">
        <v>9.66</v>
      </c>
      <c r="I104" s="11">
        <v>9.66</v>
      </c>
      <c r="J104" s="16"/>
      <c r="K104" s="11"/>
      <c r="L104" s="16"/>
      <c r="M104" s="16">
        <v>208</v>
      </c>
      <c r="N104" s="16">
        <v>765</v>
      </c>
      <c r="O104" s="16">
        <v>765</v>
      </c>
      <c r="P104" s="18" t="s">
        <v>284</v>
      </c>
      <c r="Q104" s="18" t="s">
        <v>285</v>
      </c>
      <c r="R104" s="23"/>
      <c r="Z104" s="24"/>
    </row>
    <row r="105" ht="65" customHeight="1" spans="1:26">
      <c r="A105" s="14">
        <v>15</v>
      </c>
      <c r="B105" s="15" t="s">
        <v>325</v>
      </c>
      <c r="C105" s="15" t="s">
        <v>326</v>
      </c>
      <c r="D105" s="11" t="s">
        <v>40</v>
      </c>
      <c r="E105" s="11" t="s">
        <v>327</v>
      </c>
      <c r="F105" s="11" t="s">
        <v>33</v>
      </c>
      <c r="G105" s="16" t="s">
        <v>283</v>
      </c>
      <c r="H105" s="11">
        <v>13.54</v>
      </c>
      <c r="I105" s="11">
        <v>13.54</v>
      </c>
      <c r="J105" s="16"/>
      <c r="K105" s="11"/>
      <c r="L105" s="16"/>
      <c r="M105" s="16">
        <v>192</v>
      </c>
      <c r="N105" s="16">
        <v>705</v>
      </c>
      <c r="O105" s="16">
        <v>705</v>
      </c>
      <c r="P105" s="18" t="s">
        <v>284</v>
      </c>
      <c r="Q105" s="18" t="s">
        <v>285</v>
      </c>
      <c r="R105" s="23"/>
      <c r="Z105" s="24"/>
    </row>
    <row r="106" ht="65" customHeight="1" spans="1:26">
      <c r="A106" s="14" t="s">
        <v>83</v>
      </c>
      <c r="B106" s="15"/>
      <c r="C106" s="15"/>
      <c r="D106" s="11"/>
      <c r="E106" s="11"/>
      <c r="F106" s="11"/>
      <c r="G106" s="16"/>
      <c r="H106" s="11">
        <f>SUM(H107:H116)</f>
        <v>125.49</v>
      </c>
      <c r="I106" s="11">
        <f>SUM(I107:I116)</f>
        <v>125.49</v>
      </c>
      <c r="J106" s="16"/>
      <c r="K106" s="11"/>
      <c r="L106" s="16"/>
      <c r="M106" s="16"/>
      <c r="N106" s="16"/>
      <c r="O106" s="16"/>
      <c r="P106" s="18"/>
      <c r="Q106" s="18"/>
      <c r="R106" s="23"/>
      <c r="Z106" s="24"/>
    </row>
    <row r="107" ht="65" customHeight="1" spans="1:26">
      <c r="A107" s="14">
        <v>16</v>
      </c>
      <c r="B107" s="15" t="s">
        <v>328</v>
      </c>
      <c r="C107" s="15" t="s">
        <v>329</v>
      </c>
      <c r="D107" s="11" t="s">
        <v>83</v>
      </c>
      <c r="E107" s="11" t="s">
        <v>124</v>
      </c>
      <c r="F107" s="11" t="s">
        <v>33</v>
      </c>
      <c r="G107" s="16" t="s">
        <v>283</v>
      </c>
      <c r="H107" s="11">
        <v>9.95</v>
      </c>
      <c r="I107" s="11">
        <v>9.95</v>
      </c>
      <c r="J107" s="16"/>
      <c r="K107" s="11"/>
      <c r="L107" s="16"/>
      <c r="M107" s="16">
        <v>98</v>
      </c>
      <c r="N107" s="16">
        <v>317</v>
      </c>
      <c r="O107" s="16">
        <v>317</v>
      </c>
      <c r="P107" s="18" t="s">
        <v>284</v>
      </c>
      <c r="Q107" s="18" t="s">
        <v>285</v>
      </c>
      <c r="R107" s="23"/>
      <c r="Z107" s="24"/>
    </row>
    <row r="108" ht="65" customHeight="1" spans="1:26">
      <c r="A108" s="14">
        <v>17</v>
      </c>
      <c r="B108" s="15" t="s">
        <v>330</v>
      </c>
      <c r="C108" s="15" t="s">
        <v>331</v>
      </c>
      <c r="D108" s="11" t="s">
        <v>83</v>
      </c>
      <c r="E108" s="11" t="s">
        <v>332</v>
      </c>
      <c r="F108" s="11" t="s">
        <v>33</v>
      </c>
      <c r="G108" s="16" t="s">
        <v>283</v>
      </c>
      <c r="H108" s="11">
        <v>12.84</v>
      </c>
      <c r="I108" s="11">
        <v>12.84</v>
      </c>
      <c r="J108" s="16"/>
      <c r="K108" s="11"/>
      <c r="L108" s="16"/>
      <c r="M108" s="16">
        <v>99</v>
      </c>
      <c r="N108" s="16">
        <v>331</v>
      </c>
      <c r="O108" s="16">
        <v>331</v>
      </c>
      <c r="P108" s="18" t="s">
        <v>284</v>
      </c>
      <c r="Q108" s="18" t="s">
        <v>285</v>
      </c>
      <c r="R108" s="23"/>
      <c r="Z108" s="24"/>
    </row>
    <row r="109" ht="65" customHeight="1" spans="1:26">
      <c r="A109" s="14">
        <v>18</v>
      </c>
      <c r="B109" s="15" t="s">
        <v>333</v>
      </c>
      <c r="C109" s="15" t="s">
        <v>334</v>
      </c>
      <c r="D109" s="11" t="s">
        <v>83</v>
      </c>
      <c r="E109" s="11" t="s">
        <v>335</v>
      </c>
      <c r="F109" s="11" t="s">
        <v>33</v>
      </c>
      <c r="G109" s="16" t="s">
        <v>283</v>
      </c>
      <c r="H109" s="11">
        <v>7.61</v>
      </c>
      <c r="I109" s="11">
        <v>7.61</v>
      </c>
      <c r="J109" s="16"/>
      <c r="K109" s="11"/>
      <c r="L109" s="16"/>
      <c r="M109" s="16">
        <v>78</v>
      </c>
      <c r="N109" s="16">
        <v>265</v>
      </c>
      <c r="O109" s="16">
        <v>265</v>
      </c>
      <c r="P109" s="18" t="s">
        <v>284</v>
      </c>
      <c r="Q109" s="18" t="s">
        <v>285</v>
      </c>
      <c r="R109" s="23"/>
      <c r="Z109" s="24"/>
    </row>
    <row r="110" ht="65" customHeight="1" spans="1:26">
      <c r="A110" s="14">
        <v>19</v>
      </c>
      <c r="B110" s="15" t="s">
        <v>336</v>
      </c>
      <c r="C110" s="15" t="s">
        <v>337</v>
      </c>
      <c r="D110" s="11" t="s">
        <v>83</v>
      </c>
      <c r="E110" s="11" t="s">
        <v>338</v>
      </c>
      <c r="F110" s="11" t="s">
        <v>33</v>
      </c>
      <c r="G110" s="16" t="s">
        <v>283</v>
      </c>
      <c r="H110" s="11">
        <v>6.03</v>
      </c>
      <c r="I110" s="11">
        <v>6.03</v>
      </c>
      <c r="J110" s="16"/>
      <c r="K110" s="11"/>
      <c r="L110" s="16"/>
      <c r="M110" s="16">
        <v>124</v>
      </c>
      <c r="N110" s="16">
        <v>385</v>
      </c>
      <c r="O110" s="16">
        <v>385</v>
      </c>
      <c r="P110" s="18" t="s">
        <v>284</v>
      </c>
      <c r="Q110" s="18" t="s">
        <v>285</v>
      </c>
      <c r="R110" s="23"/>
      <c r="Z110" s="24"/>
    </row>
    <row r="111" ht="65" customHeight="1" spans="1:26">
      <c r="A111" s="14">
        <v>20</v>
      </c>
      <c r="B111" s="15" t="s">
        <v>339</v>
      </c>
      <c r="C111" s="15" t="s">
        <v>340</v>
      </c>
      <c r="D111" s="11" t="s">
        <v>83</v>
      </c>
      <c r="E111" s="11" t="s">
        <v>341</v>
      </c>
      <c r="F111" s="11" t="s">
        <v>33</v>
      </c>
      <c r="G111" s="16" t="s">
        <v>283</v>
      </c>
      <c r="H111" s="11">
        <v>13.26</v>
      </c>
      <c r="I111" s="11">
        <v>13.26</v>
      </c>
      <c r="J111" s="16"/>
      <c r="K111" s="11"/>
      <c r="L111" s="16"/>
      <c r="M111" s="16">
        <v>104</v>
      </c>
      <c r="N111" s="16">
        <v>338</v>
      </c>
      <c r="O111" s="16">
        <v>338</v>
      </c>
      <c r="P111" s="18" t="s">
        <v>284</v>
      </c>
      <c r="Q111" s="18" t="s">
        <v>285</v>
      </c>
      <c r="R111" s="23"/>
      <c r="Z111" s="24"/>
    </row>
    <row r="112" ht="65" customHeight="1" spans="1:26">
      <c r="A112" s="14">
        <v>21</v>
      </c>
      <c r="B112" s="15" t="s">
        <v>342</v>
      </c>
      <c r="C112" s="15" t="s">
        <v>343</v>
      </c>
      <c r="D112" s="11" t="s">
        <v>83</v>
      </c>
      <c r="E112" s="11" t="s">
        <v>344</v>
      </c>
      <c r="F112" s="11" t="s">
        <v>33</v>
      </c>
      <c r="G112" s="16" t="s">
        <v>283</v>
      </c>
      <c r="H112" s="11">
        <v>3.27</v>
      </c>
      <c r="I112" s="11">
        <v>3.27</v>
      </c>
      <c r="J112" s="16"/>
      <c r="K112" s="11"/>
      <c r="L112" s="16"/>
      <c r="M112" s="16">
        <v>63</v>
      </c>
      <c r="N112" s="16">
        <v>212</v>
      </c>
      <c r="O112" s="16">
        <v>212</v>
      </c>
      <c r="P112" s="18" t="s">
        <v>284</v>
      </c>
      <c r="Q112" s="18" t="s">
        <v>285</v>
      </c>
      <c r="R112" s="23"/>
      <c r="Z112" s="24"/>
    </row>
    <row r="113" ht="65" customHeight="1" spans="1:26">
      <c r="A113" s="14">
        <v>22</v>
      </c>
      <c r="B113" s="15" t="s">
        <v>345</v>
      </c>
      <c r="C113" s="15" t="s">
        <v>346</v>
      </c>
      <c r="D113" s="11" t="s">
        <v>83</v>
      </c>
      <c r="E113" s="11" t="s">
        <v>190</v>
      </c>
      <c r="F113" s="11" t="s">
        <v>33</v>
      </c>
      <c r="G113" s="16" t="s">
        <v>283</v>
      </c>
      <c r="H113" s="11">
        <v>17.79</v>
      </c>
      <c r="I113" s="11">
        <v>17.79</v>
      </c>
      <c r="J113" s="16"/>
      <c r="K113" s="11"/>
      <c r="L113" s="16"/>
      <c r="M113" s="16">
        <v>207</v>
      </c>
      <c r="N113" s="16">
        <v>676</v>
      </c>
      <c r="O113" s="16">
        <v>676</v>
      </c>
      <c r="P113" s="18" t="s">
        <v>284</v>
      </c>
      <c r="Q113" s="18" t="s">
        <v>285</v>
      </c>
      <c r="R113" s="23"/>
      <c r="Z113" s="24"/>
    </row>
    <row r="114" ht="65" customHeight="1" spans="1:26">
      <c r="A114" s="14">
        <v>23</v>
      </c>
      <c r="B114" s="15" t="s">
        <v>347</v>
      </c>
      <c r="C114" s="15" t="s">
        <v>348</v>
      </c>
      <c r="D114" s="11" t="s">
        <v>83</v>
      </c>
      <c r="E114" s="11" t="s">
        <v>349</v>
      </c>
      <c r="F114" s="11" t="s">
        <v>33</v>
      </c>
      <c r="G114" s="16" t="s">
        <v>283</v>
      </c>
      <c r="H114" s="11">
        <v>16.13</v>
      </c>
      <c r="I114" s="11">
        <v>16.13</v>
      </c>
      <c r="J114" s="16"/>
      <c r="K114" s="11"/>
      <c r="L114" s="16"/>
      <c r="M114" s="16">
        <v>167</v>
      </c>
      <c r="N114" s="16">
        <v>532</v>
      </c>
      <c r="O114" s="16">
        <v>532</v>
      </c>
      <c r="P114" s="18" t="s">
        <v>284</v>
      </c>
      <c r="Q114" s="18" t="s">
        <v>285</v>
      </c>
      <c r="R114" s="23"/>
      <c r="Z114" s="24"/>
    </row>
    <row r="115" ht="65" customHeight="1" spans="1:26">
      <c r="A115" s="14">
        <v>24</v>
      </c>
      <c r="B115" s="15" t="s">
        <v>350</v>
      </c>
      <c r="C115" s="15" t="s">
        <v>351</v>
      </c>
      <c r="D115" s="11" t="s">
        <v>83</v>
      </c>
      <c r="E115" s="11" t="s">
        <v>352</v>
      </c>
      <c r="F115" s="11" t="s">
        <v>33</v>
      </c>
      <c r="G115" s="16" t="s">
        <v>283</v>
      </c>
      <c r="H115" s="11">
        <v>19.75</v>
      </c>
      <c r="I115" s="11">
        <v>19.75</v>
      </c>
      <c r="J115" s="16"/>
      <c r="K115" s="11"/>
      <c r="L115" s="16"/>
      <c r="M115" s="16">
        <v>150</v>
      </c>
      <c r="N115" s="16">
        <v>497</v>
      </c>
      <c r="O115" s="16">
        <v>497</v>
      </c>
      <c r="P115" s="18" t="s">
        <v>284</v>
      </c>
      <c r="Q115" s="18" t="s">
        <v>285</v>
      </c>
      <c r="R115" s="23"/>
      <c r="Z115" s="24"/>
    </row>
    <row r="116" ht="65" customHeight="1" spans="1:26">
      <c r="A116" s="14">
        <v>25</v>
      </c>
      <c r="B116" s="15" t="s">
        <v>353</v>
      </c>
      <c r="C116" s="15" t="s">
        <v>354</v>
      </c>
      <c r="D116" s="11" t="s">
        <v>83</v>
      </c>
      <c r="E116" s="11" t="s">
        <v>355</v>
      </c>
      <c r="F116" s="11" t="s">
        <v>33</v>
      </c>
      <c r="G116" s="16" t="s">
        <v>283</v>
      </c>
      <c r="H116" s="11">
        <v>18.86</v>
      </c>
      <c r="I116" s="11">
        <v>18.86</v>
      </c>
      <c r="J116" s="16"/>
      <c r="K116" s="11"/>
      <c r="L116" s="16"/>
      <c r="M116" s="16">
        <v>138</v>
      </c>
      <c r="N116" s="16">
        <v>442</v>
      </c>
      <c r="O116" s="16">
        <v>442</v>
      </c>
      <c r="P116" s="18" t="s">
        <v>284</v>
      </c>
      <c r="Q116" s="18" t="s">
        <v>285</v>
      </c>
      <c r="R116" s="23"/>
      <c r="Z116" s="24"/>
    </row>
    <row r="117" ht="65" customHeight="1" spans="1:26">
      <c r="A117" s="14" t="s">
        <v>87</v>
      </c>
      <c r="B117" s="15"/>
      <c r="C117" s="15"/>
      <c r="D117" s="11"/>
      <c r="E117" s="11"/>
      <c r="F117" s="11"/>
      <c r="G117" s="16"/>
      <c r="H117" s="11">
        <f>SUM(H118:H124)</f>
        <v>55.63</v>
      </c>
      <c r="I117" s="11">
        <f>SUM(I118:I124)</f>
        <v>55.63</v>
      </c>
      <c r="J117" s="16"/>
      <c r="K117" s="11"/>
      <c r="L117" s="16"/>
      <c r="M117" s="16"/>
      <c r="N117" s="16"/>
      <c r="O117" s="16"/>
      <c r="P117" s="18"/>
      <c r="Q117" s="18"/>
      <c r="R117" s="23"/>
      <c r="Z117" s="24"/>
    </row>
    <row r="118" ht="65" customHeight="1" spans="1:26">
      <c r="A118" s="14">
        <v>26</v>
      </c>
      <c r="B118" s="15" t="s">
        <v>356</v>
      </c>
      <c r="C118" s="15" t="s">
        <v>357</v>
      </c>
      <c r="D118" s="11" t="s">
        <v>87</v>
      </c>
      <c r="E118" s="11" t="s">
        <v>358</v>
      </c>
      <c r="F118" s="11" t="s">
        <v>33</v>
      </c>
      <c r="G118" s="16" t="s">
        <v>283</v>
      </c>
      <c r="H118" s="11">
        <v>4.31</v>
      </c>
      <c r="I118" s="11">
        <v>4.31</v>
      </c>
      <c r="J118" s="16"/>
      <c r="K118" s="11"/>
      <c r="L118" s="16"/>
      <c r="M118" s="16">
        <v>80</v>
      </c>
      <c r="N118" s="16">
        <v>271</v>
      </c>
      <c r="O118" s="16">
        <v>271</v>
      </c>
      <c r="P118" s="18" t="s">
        <v>284</v>
      </c>
      <c r="Q118" s="18" t="s">
        <v>285</v>
      </c>
      <c r="R118" s="23"/>
      <c r="Z118" s="24"/>
    </row>
    <row r="119" ht="65" customHeight="1" spans="1:26">
      <c r="A119" s="14">
        <v>27</v>
      </c>
      <c r="B119" s="15" t="s">
        <v>359</v>
      </c>
      <c r="C119" s="15" t="s">
        <v>360</v>
      </c>
      <c r="D119" s="11" t="s">
        <v>87</v>
      </c>
      <c r="E119" s="11" t="s">
        <v>361</v>
      </c>
      <c r="F119" s="11" t="s">
        <v>33</v>
      </c>
      <c r="G119" s="16" t="s">
        <v>283</v>
      </c>
      <c r="H119" s="11">
        <v>8.37</v>
      </c>
      <c r="I119" s="11">
        <v>8.37</v>
      </c>
      <c r="J119" s="16"/>
      <c r="K119" s="11"/>
      <c r="L119" s="16"/>
      <c r="M119" s="16">
        <v>129</v>
      </c>
      <c r="N119" s="16">
        <v>459</v>
      </c>
      <c r="O119" s="16">
        <v>459</v>
      </c>
      <c r="P119" s="18" t="s">
        <v>284</v>
      </c>
      <c r="Q119" s="18" t="s">
        <v>285</v>
      </c>
      <c r="R119" s="23"/>
      <c r="Z119" s="24"/>
    </row>
    <row r="120" ht="65" customHeight="1" spans="1:26">
      <c r="A120" s="14">
        <v>28</v>
      </c>
      <c r="B120" s="15" t="s">
        <v>362</v>
      </c>
      <c r="C120" s="15" t="s">
        <v>363</v>
      </c>
      <c r="D120" s="11" t="s">
        <v>87</v>
      </c>
      <c r="E120" s="11" t="s">
        <v>364</v>
      </c>
      <c r="F120" s="11" t="s">
        <v>33</v>
      </c>
      <c r="G120" s="16" t="s">
        <v>283</v>
      </c>
      <c r="H120" s="11">
        <v>7.92</v>
      </c>
      <c r="I120" s="11">
        <v>7.92</v>
      </c>
      <c r="J120" s="16"/>
      <c r="K120" s="11"/>
      <c r="L120" s="16"/>
      <c r="M120" s="16">
        <v>126</v>
      </c>
      <c r="N120" s="16">
        <v>377</v>
      </c>
      <c r="O120" s="16">
        <v>377</v>
      </c>
      <c r="P120" s="18" t="s">
        <v>284</v>
      </c>
      <c r="Q120" s="18" t="s">
        <v>285</v>
      </c>
      <c r="R120" s="23"/>
      <c r="Z120" s="24"/>
    </row>
    <row r="121" ht="65" customHeight="1" spans="1:26">
      <c r="A121" s="14">
        <v>29</v>
      </c>
      <c r="B121" s="15" t="s">
        <v>365</v>
      </c>
      <c r="C121" s="15" t="s">
        <v>366</v>
      </c>
      <c r="D121" s="11" t="s">
        <v>87</v>
      </c>
      <c r="E121" s="11" t="s">
        <v>367</v>
      </c>
      <c r="F121" s="11" t="s">
        <v>33</v>
      </c>
      <c r="G121" s="16" t="s">
        <v>283</v>
      </c>
      <c r="H121" s="11">
        <v>3.28</v>
      </c>
      <c r="I121" s="11">
        <v>3.28</v>
      </c>
      <c r="J121" s="16"/>
      <c r="K121" s="11"/>
      <c r="L121" s="16"/>
      <c r="M121" s="16">
        <v>93</v>
      </c>
      <c r="N121" s="16">
        <v>259</v>
      </c>
      <c r="O121" s="16">
        <v>259</v>
      </c>
      <c r="P121" s="18" t="s">
        <v>284</v>
      </c>
      <c r="Q121" s="18" t="s">
        <v>285</v>
      </c>
      <c r="R121" s="23"/>
      <c r="Z121" s="24"/>
    </row>
    <row r="122" ht="65" customHeight="1" spans="1:26">
      <c r="A122" s="14">
        <v>30</v>
      </c>
      <c r="B122" s="15" t="s">
        <v>368</v>
      </c>
      <c r="C122" s="15" t="s">
        <v>369</v>
      </c>
      <c r="D122" s="11" t="s">
        <v>87</v>
      </c>
      <c r="E122" s="11" t="s">
        <v>370</v>
      </c>
      <c r="F122" s="11" t="s">
        <v>33</v>
      </c>
      <c r="G122" s="16" t="s">
        <v>283</v>
      </c>
      <c r="H122" s="11">
        <v>3.18</v>
      </c>
      <c r="I122" s="11">
        <v>3.18</v>
      </c>
      <c r="J122" s="16"/>
      <c r="K122" s="11"/>
      <c r="L122" s="16"/>
      <c r="M122" s="16">
        <v>41</v>
      </c>
      <c r="N122" s="16">
        <v>120</v>
      </c>
      <c r="O122" s="16">
        <v>120</v>
      </c>
      <c r="P122" s="18" t="s">
        <v>284</v>
      </c>
      <c r="Q122" s="18" t="s">
        <v>285</v>
      </c>
      <c r="R122" s="23"/>
      <c r="Z122" s="24"/>
    </row>
    <row r="123" ht="65" customHeight="1" spans="1:26">
      <c r="A123" s="14">
        <v>31</v>
      </c>
      <c r="B123" s="15" t="s">
        <v>371</v>
      </c>
      <c r="C123" s="15" t="s">
        <v>372</v>
      </c>
      <c r="D123" s="11" t="s">
        <v>87</v>
      </c>
      <c r="E123" s="11" t="s">
        <v>373</v>
      </c>
      <c r="F123" s="11" t="s">
        <v>33</v>
      </c>
      <c r="G123" s="16" t="s">
        <v>283</v>
      </c>
      <c r="H123" s="11">
        <v>16.03</v>
      </c>
      <c r="I123" s="11">
        <v>16.03</v>
      </c>
      <c r="J123" s="16"/>
      <c r="K123" s="11"/>
      <c r="L123" s="16"/>
      <c r="M123" s="16">
        <v>223</v>
      </c>
      <c r="N123" s="16">
        <v>722</v>
      </c>
      <c r="O123" s="16">
        <v>722</v>
      </c>
      <c r="P123" s="18" t="s">
        <v>284</v>
      </c>
      <c r="Q123" s="18" t="s">
        <v>285</v>
      </c>
      <c r="R123" s="23"/>
      <c r="Z123" s="24"/>
    </row>
    <row r="124" ht="65" customHeight="1" spans="1:26">
      <c r="A124" s="14">
        <v>32</v>
      </c>
      <c r="B124" s="15" t="s">
        <v>374</v>
      </c>
      <c r="C124" s="15" t="s">
        <v>375</v>
      </c>
      <c r="D124" s="11" t="s">
        <v>87</v>
      </c>
      <c r="E124" s="11" t="s">
        <v>376</v>
      </c>
      <c r="F124" s="11" t="s">
        <v>33</v>
      </c>
      <c r="G124" s="16" t="s">
        <v>283</v>
      </c>
      <c r="H124" s="11">
        <v>12.54</v>
      </c>
      <c r="I124" s="11">
        <v>12.54</v>
      </c>
      <c r="J124" s="16"/>
      <c r="K124" s="11"/>
      <c r="L124" s="16"/>
      <c r="M124" s="16">
        <v>121</v>
      </c>
      <c r="N124" s="16">
        <v>417</v>
      </c>
      <c r="O124" s="16">
        <v>417</v>
      </c>
      <c r="P124" s="18" t="s">
        <v>284</v>
      </c>
      <c r="Q124" s="18" t="s">
        <v>285</v>
      </c>
      <c r="R124" s="23"/>
      <c r="Z124" s="24"/>
    </row>
    <row r="125" ht="65" customHeight="1" spans="1:26">
      <c r="A125" s="14" t="s">
        <v>75</v>
      </c>
      <c r="B125" s="15"/>
      <c r="C125" s="15"/>
      <c r="D125" s="11"/>
      <c r="E125" s="11"/>
      <c r="F125" s="11"/>
      <c r="G125" s="16"/>
      <c r="H125" s="11">
        <f>SUM(H126:H136)</f>
        <v>53.61</v>
      </c>
      <c r="I125" s="11">
        <f>SUM(I126:I136)</f>
        <v>53.61</v>
      </c>
      <c r="J125" s="16"/>
      <c r="K125" s="11"/>
      <c r="L125" s="16"/>
      <c r="M125" s="16"/>
      <c r="N125" s="16"/>
      <c r="O125" s="16"/>
      <c r="P125" s="18"/>
      <c r="Q125" s="18"/>
      <c r="R125" s="23"/>
      <c r="Z125" s="24"/>
    </row>
    <row r="126" ht="65" customHeight="1" spans="1:26">
      <c r="A126" s="14">
        <v>33</v>
      </c>
      <c r="B126" s="15" t="s">
        <v>377</v>
      </c>
      <c r="C126" s="15" t="s">
        <v>378</v>
      </c>
      <c r="D126" s="11" t="s">
        <v>75</v>
      </c>
      <c r="E126" s="11" t="s">
        <v>379</v>
      </c>
      <c r="F126" s="11" t="s">
        <v>33</v>
      </c>
      <c r="G126" s="16" t="s">
        <v>283</v>
      </c>
      <c r="H126" s="11">
        <v>2.68</v>
      </c>
      <c r="I126" s="11">
        <v>2.68</v>
      </c>
      <c r="J126" s="16"/>
      <c r="K126" s="11"/>
      <c r="L126" s="16"/>
      <c r="M126" s="16">
        <v>55</v>
      </c>
      <c r="N126" s="16">
        <v>314</v>
      </c>
      <c r="O126" s="16">
        <v>314</v>
      </c>
      <c r="P126" s="18" t="s">
        <v>284</v>
      </c>
      <c r="Q126" s="18" t="s">
        <v>285</v>
      </c>
      <c r="R126" s="23"/>
      <c r="Z126" s="24"/>
    </row>
    <row r="127" ht="65" customHeight="1" spans="1:26">
      <c r="A127" s="14">
        <v>34</v>
      </c>
      <c r="B127" s="15" t="s">
        <v>380</v>
      </c>
      <c r="C127" s="15" t="s">
        <v>381</v>
      </c>
      <c r="D127" s="11" t="s">
        <v>75</v>
      </c>
      <c r="E127" s="11" t="s">
        <v>382</v>
      </c>
      <c r="F127" s="11" t="s">
        <v>33</v>
      </c>
      <c r="G127" s="16" t="s">
        <v>283</v>
      </c>
      <c r="H127" s="11">
        <v>3.74</v>
      </c>
      <c r="I127" s="11">
        <v>3.74</v>
      </c>
      <c r="J127" s="16"/>
      <c r="K127" s="11"/>
      <c r="L127" s="16"/>
      <c r="M127" s="16">
        <v>98</v>
      </c>
      <c r="N127" s="16">
        <v>326</v>
      </c>
      <c r="O127" s="16">
        <v>326</v>
      </c>
      <c r="P127" s="18" t="s">
        <v>284</v>
      </c>
      <c r="Q127" s="18" t="s">
        <v>285</v>
      </c>
      <c r="R127" s="23"/>
      <c r="Z127" s="24"/>
    </row>
    <row r="128" ht="65" customHeight="1" spans="1:26">
      <c r="A128" s="14">
        <v>35</v>
      </c>
      <c r="B128" s="15" t="s">
        <v>383</v>
      </c>
      <c r="C128" s="15" t="s">
        <v>384</v>
      </c>
      <c r="D128" s="11" t="s">
        <v>75</v>
      </c>
      <c r="E128" s="11" t="s">
        <v>385</v>
      </c>
      <c r="F128" s="11" t="s">
        <v>33</v>
      </c>
      <c r="G128" s="16" t="s">
        <v>283</v>
      </c>
      <c r="H128" s="11">
        <v>1.07</v>
      </c>
      <c r="I128" s="11">
        <v>1.07</v>
      </c>
      <c r="J128" s="16"/>
      <c r="K128" s="11"/>
      <c r="L128" s="16"/>
      <c r="M128" s="16">
        <v>32</v>
      </c>
      <c r="N128" s="16">
        <v>227</v>
      </c>
      <c r="O128" s="16">
        <v>227</v>
      </c>
      <c r="P128" s="18" t="s">
        <v>284</v>
      </c>
      <c r="Q128" s="18" t="s">
        <v>285</v>
      </c>
      <c r="R128" s="23"/>
      <c r="Z128" s="24"/>
    </row>
    <row r="129" ht="65" customHeight="1" spans="1:26">
      <c r="A129" s="14">
        <v>36</v>
      </c>
      <c r="B129" s="15" t="s">
        <v>386</v>
      </c>
      <c r="C129" s="15" t="s">
        <v>387</v>
      </c>
      <c r="D129" s="11" t="s">
        <v>75</v>
      </c>
      <c r="E129" s="11" t="s">
        <v>388</v>
      </c>
      <c r="F129" s="11" t="s">
        <v>33</v>
      </c>
      <c r="G129" s="16" t="s">
        <v>283</v>
      </c>
      <c r="H129" s="11">
        <v>3.08</v>
      </c>
      <c r="I129" s="11">
        <v>3.08</v>
      </c>
      <c r="J129" s="16"/>
      <c r="K129" s="11"/>
      <c r="L129" s="16"/>
      <c r="M129" s="16">
        <v>61</v>
      </c>
      <c r="N129" s="16">
        <v>205</v>
      </c>
      <c r="O129" s="16">
        <v>205</v>
      </c>
      <c r="P129" s="18" t="s">
        <v>284</v>
      </c>
      <c r="Q129" s="18" t="s">
        <v>285</v>
      </c>
      <c r="R129" s="23"/>
      <c r="Z129" s="24"/>
    </row>
    <row r="130" ht="65" customHeight="1" spans="1:26">
      <c r="A130" s="14">
        <v>37</v>
      </c>
      <c r="B130" s="15" t="s">
        <v>389</v>
      </c>
      <c r="C130" s="15" t="s">
        <v>390</v>
      </c>
      <c r="D130" s="11" t="s">
        <v>75</v>
      </c>
      <c r="E130" s="11" t="s">
        <v>391</v>
      </c>
      <c r="F130" s="11" t="s">
        <v>33</v>
      </c>
      <c r="G130" s="16" t="s">
        <v>283</v>
      </c>
      <c r="H130" s="11">
        <v>4.74</v>
      </c>
      <c r="I130" s="11">
        <v>4.74</v>
      </c>
      <c r="J130" s="16"/>
      <c r="K130" s="11"/>
      <c r="L130" s="16"/>
      <c r="M130" s="16">
        <v>97</v>
      </c>
      <c r="N130" s="16">
        <v>346</v>
      </c>
      <c r="O130" s="16">
        <v>346</v>
      </c>
      <c r="P130" s="18" t="s">
        <v>284</v>
      </c>
      <c r="Q130" s="18" t="s">
        <v>285</v>
      </c>
      <c r="R130" s="23"/>
      <c r="Z130" s="24"/>
    </row>
    <row r="131" ht="65" customHeight="1" spans="1:26">
      <c r="A131" s="14">
        <v>38</v>
      </c>
      <c r="B131" s="15" t="s">
        <v>392</v>
      </c>
      <c r="C131" s="15" t="s">
        <v>393</v>
      </c>
      <c r="D131" s="11" t="s">
        <v>75</v>
      </c>
      <c r="E131" s="11" t="s">
        <v>394</v>
      </c>
      <c r="F131" s="11" t="s">
        <v>33</v>
      </c>
      <c r="G131" s="16" t="s">
        <v>283</v>
      </c>
      <c r="H131" s="11">
        <v>3.46</v>
      </c>
      <c r="I131" s="11">
        <v>3.46</v>
      </c>
      <c r="J131" s="16"/>
      <c r="K131" s="11"/>
      <c r="L131" s="16"/>
      <c r="M131" s="16">
        <v>63</v>
      </c>
      <c r="N131" s="16">
        <v>279</v>
      </c>
      <c r="O131" s="16">
        <v>279</v>
      </c>
      <c r="P131" s="18" t="s">
        <v>284</v>
      </c>
      <c r="Q131" s="18" t="s">
        <v>285</v>
      </c>
      <c r="R131" s="23"/>
      <c r="Z131" s="24"/>
    </row>
    <row r="132" ht="65" customHeight="1" spans="1:26">
      <c r="A132" s="14">
        <v>39</v>
      </c>
      <c r="B132" s="15" t="s">
        <v>395</v>
      </c>
      <c r="C132" s="15" t="s">
        <v>396</v>
      </c>
      <c r="D132" s="11" t="s">
        <v>75</v>
      </c>
      <c r="E132" s="11" t="s">
        <v>397</v>
      </c>
      <c r="F132" s="11" t="s">
        <v>33</v>
      </c>
      <c r="G132" s="16" t="s">
        <v>283</v>
      </c>
      <c r="H132" s="11">
        <v>2.46</v>
      </c>
      <c r="I132" s="11">
        <v>2.46</v>
      </c>
      <c r="J132" s="16"/>
      <c r="K132" s="11"/>
      <c r="L132" s="16"/>
      <c r="M132" s="16">
        <v>42</v>
      </c>
      <c r="N132" s="16">
        <v>194</v>
      </c>
      <c r="O132" s="16">
        <v>194</v>
      </c>
      <c r="P132" s="18" t="s">
        <v>284</v>
      </c>
      <c r="Q132" s="18" t="s">
        <v>285</v>
      </c>
      <c r="R132" s="23"/>
      <c r="Z132" s="24"/>
    </row>
    <row r="133" ht="65" customHeight="1" spans="1:26">
      <c r="A133" s="14">
        <v>40</v>
      </c>
      <c r="B133" s="15" t="s">
        <v>398</v>
      </c>
      <c r="C133" s="15" t="s">
        <v>399</v>
      </c>
      <c r="D133" s="11" t="s">
        <v>75</v>
      </c>
      <c r="E133" s="11" t="s">
        <v>400</v>
      </c>
      <c r="F133" s="11" t="s">
        <v>33</v>
      </c>
      <c r="G133" s="16" t="s">
        <v>283</v>
      </c>
      <c r="H133" s="11">
        <v>3.14</v>
      </c>
      <c r="I133" s="11">
        <v>3.14</v>
      </c>
      <c r="J133" s="16"/>
      <c r="K133" s="11"/>
      <c r="L133" s="16"/>
      <c r="M133" s="16">
        <v>70</v>
      </c>
      <c r="N133" s="16">
        <v>375</v>
      </c>
      <c r="O133" s="16">
        <v>375</v>
      </c>
      <c r="P133" s="18" t="s">
        <v>284</v>
      </c>
      <c r="Q133" s="18" t="s">
        <v>285</v>
      </c>
      <c r="R133" s="23"/>
      <c r="Z133" s="24"/>
    </row>
    <row r="134" ht="65" customHeight="1" spans="1:26">
      <c r="A134" s="14">
        <v>41</v>
      </c>
      <c r="B134" s="15" t="s">
        <v>401</v>
      </c>
      <c r="C134" s="15" t="s">
        <v>402</v>
      </c>
      <c r="D134" s="11" t="s">
        <v>75</v>
      </c>
      <c r="E134" s="11" t="s">
        <v>403</v>
      </c>
      <c r="F134" s="11" t="s">
        <v>33</v>
      </c>
      <c r="G134" s="16" t="s">
        <v>283</v>
      </c>
      <c r="H134" s="11">
        <v>8.77</v>
      </c>
      <c r="I134" s="11">
        <v>8.77</v>
      </c>
      <c r="J134" s="16"/>
      <c r="K134" s="11"/>
      <c r="L134" s="16"/>
      <c r="M134" s="16">
        <v>127</v>
      </c>
      <c r="N134" s="16">
        <v>420</v>
      </c>
      <c r="O134" s="16">
        <v>420</v>
      </c>
      <c r="P134" s="18" t="s">
        <v>284</v>
      </c>
      <c r="Q134" s="18" t="s">
        <v>285</v>
      </c>
      <c r="R134" s="23"/>
      <c r="Z134" s="24"/>
    </row>
    <row r="135" ht="65" customHeight="1" spans="1:26">
      <c r="A135" s="14">
        <v>42</v>
      </c>
      <c r="B135" s="15" t="s">
        <v>404</v>
      </c>
      <c r="C135" s="15" t="s">
        <v>405</v>
      </c>
      <c r="D135" s="11" t="s">
        <v>75</v>
      </c>
      <c r="E135" s="11" t="s">
        <v>406</v>
      </c>
      <c r="F135" s="11" t="s">
        <v>33</v>
      </c>
      <c r="G135" s="16" t="s">
        <v>283</v>
      </c>
      <c r="H135" s="11">
        <v>14.2</v>
      </c>
      <c r="I135" s="11">
        <v>14.2</v>
      </c>
      <c r="J135" s="16"/>
      <c r="K135" s="11"/>
      <c r="L135" s="16"/>
      <c r="M135" s="16">
        <v>177</v>
      </c>
      <c r="N135" s="16">
        <v>738</v>
      </c>
      <c r="O135" s="16">
        <v>738</v>
      </c>
      <c r="P135" s="18" t="s">
        <v>284</v>
      </c>
      <c r="Q135" s="18" t="s">
        <v>285</v>
      </c>
      <c r="R135" s="23"/>
      <c r="Z135" s="24"/>
    </row>
    <row r="136" ht="65" customHeight="1" spans="1:26">
      <c r="A136" s="14">
        <v>43</v>
      </c>
      <c r="B136" s="15" t="s">
        <v>407</v>
      </c>
      <c r="C136" s="15" t="s">
        <v>408</v>
      </c>
      <c r="D136" s="11" t="s">
        <v>75</v>
      </c>
      <c r="E136" s="11" t="s">
        <v>409</v>
      </c>
      <c r="F136" s="11" t="s">
        <v>33</v>
      </c>
      <c r="G136" s="16" t="s">
        <v>283</v>
      </c>
      <c r="H136" s="11">
        <v>6.27</v>
      </c>
      <c r="I136" s="11">
        <v>6.27</v>
      </c>
      <c r="J136" s="16"/>
      <c r="K136" s="11"/>
      <c r="L136" s="16"/>
      <c r="M136" s="16">
        <v>139</v>
      </c>
      <c r="N136" s="16">
        <v>535</v>
      </c>
      <c r="O136" s="16">
        <v>535</v>
      </c>
      <c r="P136" s="18" t="s">
        <v>284</v>
      </c>
      <c r="Q136" s="18" t="s">
        <v>285</v>
      </c>
      <c r="R136" s="23"/>
      <c r="Z136" s="24"/>
    </row>
    <row r="137" ht="65" customHeight="1" spans="1:26">
      <c r="A137" s="11" t="s">
        <v>79</v>
      </c>
      <c r="B137" s="15"/>
      <c r="C137" s="15"/>
      <c r="D137" s="11"/>
      <c r="E137" s="11"/>
      <c r="F137" s="11"/>
      <c r="G137" s="16"/>
      <c r="H137" s="11">
        <f>SUM(H138:H145)</f>
        <v>86.61</v>
      </c>
      <c r="I137" s="11">
        <f>SUM(I138:I145)</f>
        <v>86.61</v>
      </c>
      <c r="J137" s="16"/>
      <c r="K137" s="11"/>
      <c r="L137" s="16"/>
      <c r="M137" s="16"/>
      <c r="N137" s="16"/>
      <c r="O137" s="16"/>
      <c r="P137" s="18"/>
      <c r="Q137" s="18"/>
      <c r="R137" s="23"/>
      <c r="Z137" s="24"/>
    </row>
    <row r="138" ht="65" customHeight="1" spans="1:26">
      <c r="A138" s="14">
        <v>44</v>
      </c>
      <c r="B138" s="15" t="s">
        <v>410</v>
      </c>
      <c r="C138" s="15" t="s">
        <v>411</v>
      </c>
      <c r="D138" s="11" t="s">
        <v>79</v>
      </c>
      <c r="E138" s="11" t="s">
        <v>412</v>
      </c>
      <c r="F138" s="11" t="s">
        <v>33</v>
      </c>
      <c r="G138" s="16" t="s">
        <v>283</v>
      </c>
      <c r="H138" s="11">
        <v>7.98</v>
      </c>
      <c r="I138" s="11">
        <v>7.98</v>
      </c>
      <c r="J138" s="16"/>
      <c r="K138" s="11"/>
      <c r="L138" s="16"/>
      <c r="M138" s="16">
        <v>127</v>
      </c>
      <c r="N138" s="16">
        <v>250</v>
      </c>
      <c r="O138" s="16">
        <v>250</v>
      </c>
      <c r="P138" s="18" t="s">
        <v>284</v>
      </c>
      <c r="Q138" s="18" t="s">
        <v>285</v>
      </c>
      <c r="R138" s="23"/>
      <c r="Z138" s="24"/>
    </row>
    <row r="139" ht="65" customHeight="1" spans="1:26">
      <c r="A139" s="14">
        <v>45</v>
      </c>
      <c r="B139" s="15" t="s">
        <v>413</v>
      </c>
      <c r="C139" s="15" t="s">
        <v>414</v>
      </c>
      <c r="D139" s="11" t="s">
        <v>79</v>
      </c>
      <c r="E139" s="11" t="s">
        <v>415</v>
      </c>
      <c r="F139" s="11" t="s">
        <v>33</v>
      </c>
      <c r="G139" s="16" t="s">
        <v>283</v>
      </c>
      <c r="H139" s="11">
        <v>17.31</v>
      </c>
      <c r="I139" s="11">
        <v>17.31</v>
      </c>
      <c r="J139" s="16"/>
      <c r="K139" s="11"/>
      <c r="L139" s="16"/>
      <c r="M139" s="16">
        <v>186</v>
      </c>
      <c r="N139" s="16">
        <v>644</v>
      </c>
      <c r="O139" s="16">
        <v>644</v>
      </c>
      <c r="P139" s="18" t="s">
        <v>284</v>
      </c>
      <c r="Q139" s="18" t="s">
        <v>285</v>
      </c>
      <c r="R139" s="23"/>
      <c r="Z139" s="24"/>
    </row>
    <row r="140" ht="65" customHeight="1" spans="1:26">
      <c r="A140" s="14">
        <v>46</v>
      </c>
      <c r="B140" s="15" t="s">
        <v>416</v>
      </c>
      <c r="C140" s="15" t="s">
        <v>417</v>
      </c>
      <c r="D140" s="11" t="s">
        <v>79</v>
      </c>
      <c r="E140" s="11" t="s">
        <v>418</v>
      </c>
      <c r="F140" s="11" t="s">
        <v>33</v>
      </c>
      <c r="G140" s="16" t="s">
        <v>283</v>
      </c>
      <c r="H140" s="11">
        <v>4.93</v>
      </c>
      <c r="I140" s="11">
        <v>4.93</v>
      </c>
      <c r="J140" s="16"/>
      <c r="K140" s="11"/>
      <c r="L140" s="16"/>
      <c r="M140" s="16">
        <v>151</v>
      </c>
      <c r="N140" s="16">
        <v>586</v>
      </c>
      <c r="O140" s="16">
        <v>586</v>
      </c>
      <c r="P140" s="18" t="s">
        <v>284</v>
      </c>
      <c r="Q140" s="18" t="s">
        <v>285</v>
      </c>
      <c r="R140" s="23"/>
      <c r="Z140" s="24"/>
    </row>
    <row r="141" ht="65" customHeight="1" spans="1:26">
      <c r="A141" s="14">
        <v>47</v>
      </c>
      <c r="B141" s="15" t="s">
        <v>419</v>
      </c>
      <c r="C141" s="15" t="s">
        <v>420</v>
      </c>
      <c r="D141" s="11" t="s">
        <v>79</v>
      </c>
      <c r="E141" s="11" t="s">
        <v>421</v>
      </c>
      <c r="F141" s="11" t="s">
        <v>33</v>
      </c>
      <c r="G141" s="16" t="s">
        <v>283</v>
      </c>
      <c r="H141" s="11">
        <v>9.03</v>
      </c>
      <c r="I141" s="11">
        <v>9.03</v>
      </c>
      <c r="J141" s="16"/>
      <c r="K141" s="11"/>
      <c r="L141" s="16"/>
      <c r="M141" s="16">
        <v>130</v>
      </c>
      <c r="N141" s="16">
        <v>361</v>
      </c>
      <c r="O141" s="16">
        <v>361</v>
      </c>
      <c r="P141" s="18" t="s">
        <v>284</v>
      </c>
      <c r="Q141" s="18" t="s">
        <v>285</v>
      </c>
      <c r="R141" s="23"/>
      <c r="Z141" s="24"/>
    </row>
    <row r="142" ht="65" customHeight="1" spans="1:26">
      <c r="A142" s="14">
        <v>48</v>
      </c>
      <c r="B142" s="15" t="s">
        <v>422</v>
      </c>
      <c r="C142" s="15" t="s">
        <v>423</v>
      </c>
      <c r="D142" s="11" t="s">
        <v>79</v>
      </c>
      <c r="E142" s="11" t="s">
        <v>424</v>
      </c>
      <c r="F142" s="11" t="s">
        <v>33</v>
      </c>
      <c r="G142" s="16" t="s">
        <v>283</v>
      </c>
      <c r="H142" s="11">
        <v>4.38</v>
      </c>
      <c r="I142" s="11">
        <v>4.38</v>
      </c>
      <c r="J142" s="16"/>
      <c r="K142" s="11"/>
      <c r="L142" s="16"/>
      <c r="M142" s="16">
        <v>86</v>
      </c>
      <c r="N142" s="16">
        <v>262</v>
      </c>
      <c r="O142" s="16">
        <v>262</v>
      </c>
      <c r="P142" s="18" t="s">
        <v>284</v>
      </c>
      <c r="Q142" s="18" t="s">
        <v>285</v>
      </c>
      <c r="R142" s="23"/>
      <c r="Z142" s="24"/>
    </row>
    <row r="143" ht="65" customHeight="1" spans="1:26">
      <c r="A143" s="14">
        <v>49</v>
      </c>
      <c r="B143" s="15" t="s">
        <v>425</v>
      </c>
      <c r="C143" s="15" t="s">
        <v>426</v>
      </c>
      <c r="D143" s="11" t="s">
        <v>79</v>
      </c>
      <c r="E143" s="11" t="s">
        <v>427</v>
      </c>
      <c r="F143" s="11" t="s">
        <v>33</v>
      </c>
      <c r="G143" s="16" t="s">
        <v>283</v>
      </c>
      <c r="H143" s="11">
        <v>8.22</v>
      </c>
      <c r="I143" s="11">
        <v>8.22</v>
      </c>
      <c r="J143" s="16"/>
      <c r="K143" s="11"/>
      <c r="L143" s="16"/>
      <c r="M143" s="16">
        <v>145</v>
      </c>
      <c r="N143" s="16">
        <v>475</v>
      </c>
      <c r="O143" s="16">
        <v>475</v>
      </c>
      <c r="P143" s="18" t="s">
        <v>284</v>
      </c>
      <c r="Q143" s="18" t="s">
        <v>285</v>
      </c>
      <c r="R143" s="23"/>
      <c r="Z143" s="24"/>
    </row>
    <row r="144" ht="65" customHeight="1" spans="1:26">
      <c r="A144" s="14">
        <v>50</v>
      </c>
      <c r="B144" s="15" t="s">
        <v>428</v>
      </c>
      <c r="C144" s="15" t="s">
        <v>429</v>
      </c>
      <c r="D144" s="11" t="s">
        <v>79</v>
      </c>
      <c r="E144" s="11" t="s">
        <v>430</v>
      </c>
      <c r="F144" s="11" t="s">
        <v>33</v>
      </c>
      <c r="G144" s="16" t="s">
        <v>283</v>
      </c>
      <c r="H144" s="11">
        <v>17.89</v>
      </c>
      <c r="I144" s="11">
        <v>17.89</v>
      </c>
      <c r="J144" s="16"/>
      <c r="K144" s="11"/>
      <c r="L144" s="16"/>
      <c r="M144" s="16">
        <v>319</v>
      </c>
      <c r="N144" s="16">
        <v>1033</v>
      </c>
      <c r="O144" s="16">
        <v>1033</v>
      </c>
      <c r="P144" s="18" t="s">
        <v>284</v>
      </c>
      <c r="Q144" s="18" t="s">
        <v>285</v>
      </c>
      <c r="R144" s="23"/>
      <c r="Z144" s="24"/>
    </row>
    <row r="145" ht="65" customHeight="1" spans="1:26">
      <c r="A145" s="14">
        <v>51</v>
      </c>
      <c r="B145" s="15" t="s">
        <v>431</v>
      </c>
      <c r="C145" s="15" t="s">
        <v>432</v>
      </c>
      <c r="D145" s="11" t="s">
        <v>79</v>
      </c>
      <c r="E145" s="11" t="s">
        <v>80</v>
      </c>
      <c r="F145" s="11" t="s">
        <v>33</v>
      </c>
      <c r="G145" s="16" t="s">
        <v>283</v>
      </c>
      <c r="H145" s="11">
        <v>16.87</v>
      </c>
      <c r="I145" s="11">
        <v>16.87</v>
      </c>
      <c r="J145" s="16"/>
      <c r="K145" s="11"/>
      <c r="L145" s="16"/>
      <c r="M145" s="16">
        <v>155</v>
      </c>
      <c r="N145" s="16">
        <v>486</v>
      </c>
      <c r="O145" s="16">
        <v>486</v>
      </c>
      <c r="P145" s="18" t="s">
        <v>284</v>
      </c>
      <c r="Q145" s="18" t="s">
        <v>285</v>
      </c>
      <c r="R145" s="23"/>
      <c r="Z145" s="24"/>
    </row>
    <row r="146" ht="65" customHeight="1" spans="1:26">
      <c r="A146" s="14" t="s">
        <v>63</v>
      </c>
      <c r="B146" s="15"/>
      <c r="C146" s="15"/>
      <c r="D146" s="11"/>
      <c r="E146" s="11"/>
      <c r="F146" s="11"/>
      <c r="G146" s="16"/>
      <c r="H146" s="11">
        <f>SUM(H147:H154)</f>
        <v>46.23</v>
      </c>
      <c r="I146" s="11">
        <f>SUM(I147:I154)</f>
        <v>46.23</v>
      </c>
      <c r="J146" s="16"/>
      <c r="K146" s="11"/>
      <c r="L146" s="16"/>
      <c r="M146" s="16"/>
      <c r="N146" s="16"/>
      <c r="O146" s="16"/>
      <c r="P146" s="18"/>
      <c r="Q146" s="18"/>
      <c r="R146" s="23"/>
      <c r="Z146" s="24"/>
    </row>
    <row r="147" ht="65" customHeight="1" spans="1:26">
      <c r="A147" s="14">
        <v>52</v>
      </c>
      <c r="B147" s="15" t="s">
        <v>433</v>
      </c>
      <c r="C147" s="15" t="s">
        <v>434</v>
      </c>
      <c r="D147" s="11" t="s">
        <v>63</v>
      </c>
      <c r="E147" s="11" t="s">
        <v>435</v>
      </c>
      <c r="F147" s="11" t="s">
        <v>33</v>
      </c>
      <c r="G147" s="16" t="s">
        <v>283</v>
      </c>
      <c r="H147" s="11">
        <v>5.2</v>
      </c>
      <c r="I147" s="11">
        <v>5.2</v>
      </c>
      <c r="J147" s="16"/>
      <c r="K147" s="11"/>
      <c r="L147" s="16"/>
      <c r="M147" s="16">
        <v>202</v>
      </c>
      <c r="N147" s="16">
        <v>669</v>
      </c>
      <c r="O147" s="16">
        <v>669</v>
      </c>
      <c r="P147" s="18" t="s">
        <v>284</v>
      </c>
      <c r="Q147" s="18" t="s">
        <v>285</v>
      </c>
      <c r="R147" s="23"/>
      <c r="Z147" s="24"/>
    </row>
    <row r="148" ht="65" customHeight="1" spans="1:26">
      <c r="A148" s="14">
        <v>53</v>
      </c>
      <c r="B148" s="15" t="s">
        <v>436</v>
      </c>
      <c r="C148" s="15" t="s">
        <v>437</v>
      </c>
      <c r="D148" s="11" t="s">
        <v>63</v>
      </c>
      <c r="E148" s="11" t="s">
        <v>438</v>
      </c>
      <c r="F148" s="11" t="s">
        <v>33</v>
      </c>
      <c r="G148" s="16" t="s">
        <v>283</v>
      </c>
      <c r="H148" s="11">
        <v>3.88</v>
      </c>
      <c r="I148" s="11">
        <v>3.88</v>
      </c>
      <c r="J148" s="16"/>
      <c r="K148" s="11"/>
      <c r="L148" s="16"/>
      <c r="M148" s="16">
        <v>137</v>
      </c>
      <c r="N148" s="16">
        <v>527</v>
      </c>
      <c r="O148" s="16">
        <v>527</v>
      </c>
      <c r="P148" s="18" t="s">
        <v>284</v>
      </c>
      <c r="Q148" s="18" t="s">
        <v>285</v>
      </c>
      <c r="R148" s="23"/>
      <c r="Z148" s="24"/>
    </row>
    <row r="149" ht="65" customHeight="1" spans="1:26">
      <c r="A149" s="14">
        <v>54</v>
      </c>
      <c r="B149" s="15" t="s">
        <v>439</v>
      </c>
      <c r="C149" s="15" t="s">
        <v>440</v>
      </c>
      <c r="D149" s="11" t="s">
        <v>63</v>
      </c>
      <c r="E149" s="11" t="s">
        <v>441</v>
      </c>
      <c r="F149" s="11" t="s">
        <v>33</v>
      </c>
      <c r="G149" s="16" t="s">
        <v>283</v>
      </c>
      <c r="H149" s="11">
        <v>3.95</v>
      </c>
      <c r="I149" s="11">
        <v>3.95</v>
      </c>
      <c r="J149" s="16"/>
      <c r="K149" s="11"/>
      <c r="L149" s="16"/>
      <c r="M149" s="16">
        <v>136</v>
      </c>
      <c r="N149" s="16">
        <v>501</v>
      </c>
      <c r="O149" s="16">
        <v>501</v>
      </c>
      <c r="P149" s="18" t="s">
        <v>284</v>
      </c>
      <c r="Q149" s="18" t="s">
        <v>285</v>
      </c>
      <c r="R149" s="23"/>
      <c r="Z149" s="24"/>
    </row>
    <row r="150" ht="65" customHeight="1" spans="1:26">
      <c r="A150" s="14">
        <v>55</v>
      </c>
      <c r="B150" s="15" t="s">
        <v>442</v>
      </c>
      <c r="C150" s="15" t="s">
        <v>443</v>
      </c>
      <c r="D150" s="11" t="s">
        <v>63</v>
      </c>
      <c r="E150" s="11" t="s">
        <v>444</v>
      </c>
      <c r="F150" s="11" t="s">
        <v>33</v>
      </c>
      <c r="G150" s="16" t="s">
        <v>283</v>
      </c>
      <c r="H150" s="11">
        <v>3</v>
      </c>
      <c r="I150" s="11">
        <v>3</v>
      </c>
      <c r="J150" s="16"/>
      <c r="K150" s="11"/>
      <c r="L150" s="16"/>
      <c r="M150" s="16">
        <v>113</v>
      </c>
      <c r="N150" s="16">
        <v>402</v>
      </c>
      <c r="O150" s="16">
        <v>402</v>
      </c>
      <c r="P150" s="18" t="s">
        <v>284</v>
      </c>
      <c r="Q150" s="18" t="s">
        <v>285</v>
      </c>
      <c r="R150" s="23"/>
      <c r="Z150" s="24"/>
    </row>
    <row r="151" ht="65" customHeight="1" spans="1:26">
      <c r="A151" s="14">
        <v>56</v>
      </c>
      <c r="B151" s="15" t="s">
        <v>445</v>
      </c>
      <c r="C151" s="15" t="s">
        <v>446</v>
      </c>
      <c r="D151" s="11" t="s">
        <v>63</v>
      </c>
      <c r="E151" s="11" t="s">
        <v>261</v>
      </c>
      <c r="F151" s="11" t="s">
        <v>33</v>
      </c>
      <c r="G151" s="16" t="s">
        <v>283</v>
      </c>
      <c r="H151" s="11">
        <v>11.63</v>
      </c>
      <c r="I151" s="11">
        <v>11.63</v>
      </c>
      <c r="J151" s="16"/>
      <c r="K151" s="11"/>
      <c r="L151" s="16"/>
      <c r="M151" s="16">
        <v>288</v>
      </c>
      <c r="N151" s="16">
        <v>1054</v>
      </c>
      <c r="O151" s="16">
        <v>1054</v>
      </c>
      <c r="P151" s="18" t="s">
        <v>284</v>
      </c>
      <c r="Q151" s="18" t="s">
        <v>285</v>
      </c>
      <c r="R151" s="23"/>
      <c r="Z151" s="24"/>
    </row>
    <row r="152" ht="65" customHeight="1" spans="1:26">
      <c r="A152" s="14">
        <v>57</v>
      </c>
      <c r="B152" s="15" t="s">
        <v>447</v>
      </c>
      <c r="C152" s="15" t="s">
        <v>448</v>
      </c>
      <c r="D152" s="11" t="s">
        <v>63</v>
      </c>
      <c r="E152" s="11" t="s">
        <v>449</v>
      </c>
      <c r="F152" s="11" t="s">
        <v>33</v>
      </c>
      <c r="G152" s="16" t="s">
        <v>283</v>
      </c>
      <c r="H152" s="11">
        <v>2.57</v>
      </c>
      <c r="I152" s="11">
        <v>2.57</v>
      </c>
      <c r="J152" s="16"/>
      <c r="K152" s="11"/>
      <c r="L152" s="16"/>
      <c r="M152" s="16">
        <v>87</v>
      </c>
      <c r="N152" s="16">
        <v>330</v>
      </c>
      <c r="O152" s="16">
        <v>330</v>
      </c>
      <c r="P152" s="18" t="s">
        <v>284</v>
      </c>
      <c r="Q152" s="18" t="s">
        <v>285</v>
      </c>
      <c r="R152" s="23"/>
      <c r="Z152" s="24"/>
    </row>
    <row r="153" ht="65" customHeight="1" spans="1:26">
      <c r="A153" s="14">
        <v>58</v>
      </c>
      <c r="B153" s="15" t="s">
        <v>450</v>
      </c>
      <c r="C153" s="15" t="s">
        <v>451</v>
      </c>
      <c r="D153" s="11" t="s">
        <v>63</v>
      </c>
      <c r="E153" s="11" t="s">
        <v>452</v>
      </c>
      <c r="F153" s="11" t="s">
        <v>33</v>
      </c>
      <c r="G153" s="16" t="s">
        <v>283</v>
      </c>
      <c r="H153" s="11">
        <v>8.33</v>
      </c>
      <c r="I153" s="11">
        <v>8.33</v>
      </c>
      <c r="J153" s="16"/>
      <c r="K153" s="11"/>
      <c r="L153" s="16"/>
      <c r="M153" s="16">
        <v>224</v>
      </c>
      <c r="N153" s="16">
        <v>827</v>
      </c>
      <c r="O153" s="16">
        <v>827</v>
      </c>
      <c r="P153" s="18" t="s">
        <v>284</v>
      </c>
      <c r="Q153" s="18" t="s">
        <v>285</v>
      </c>
      <c r="R153" s="23"/>
      <c r="Z153" s="24"/>
    </row>
    <row r="154" ht="65" customHeight="1" spans="1:26">
      <c r="A154" s="14">
        <v>59</v>
      </c>
      <c r="B154" s="15" t="s">
        <v>453</v>
      </c>
      <c r="C154" s="15" t="s">
        <v>454</v>
      </c>
      <c r="D154" s="11" t="s">
        <v>63</v>
      </c>
      <c r="E154" s="11" t="s">
        <v>455</v>
      </c>
      <c r="F154" s="11" t="s">
        <v>33</v>
      </c>
      <c r="G154" s="16" t="s">
        <v>283</v>
      </c>
      <c r="H154" s="11">
        <v>7.67</v>
      </c>
      <c r="I154" s="11">
        <v>7.67</v>
      </c>
      <c r="J154" s="16"/>
      <c r="K154" s="11"/>
      <c r="L154" s="16"/>
      <c r="M154" s="16">
        <v>212</v>
      </c>
      <c r="N154" s="16">
        <v>720</v>
      </c>
      <c r="O154" s="16">
        <v>720</v>
      </c>
      <c r="P154" s="18" t="s">
        <v>284</v>
      </c>
      <c r="Q154" s="18" t="s">
        <v>285</v>
      </c>
      <c r="R154" s="23"/>
      <c r="Z154" s="24"/>
    </row>
    <row r="155" ht="65" customHeight="1" spans="1:26">
      <c r="A155" s="14" t="s">
        <v>67</v>
      </c>
      <c r="B155" s="15"/>
      <c r="C155" s="15"/>
      <c r="D155" s="11"/>
      <c r="E155" s="11"/>
      <c r="F155" s="11"/>
      <c r="G155" s="16"/>
      <c r="H155" s="11">
        <f>SUM(H156:H167)</f>
        <v>33.27</v>
      </c>
      <c r="I155" s="11">
        <f>SUM(I156:I167)</f>
        <v>33.27</v>
      </c>
      <c r="J155" s="16"/>
      <c r="K155" s="11"/>
      <c r="L155" s="16"/>
      <c r="M155" s="16"/>
      <c r="N155" s="16"/>
      <c r="O155" s="16"/>
      <c r="P155" s="18"/>
      <c r="Q155" s="18"/>
      <c r="R155" s="23"/>
      <c r="Z155" s="24"/>
    </row>
    <row r="156" ht="65" customHeight="1" spans="1:26">
      <c r="A156" s="14">
        <v>60</v>
      </c>
      <c r="B156" s="15" t="s">
        <v>456</v>
      </c>
      <c r="C156" s="15" t="s">
        <v>457</v>
      </c>
      <c r="D156" s="11" t="s">
        <v>67</v>
      </c>
      <c r="E156" s="11" t="s">
        <v>458</v>
      </c>
      <c r="F156" s="11" t="s">
        <v>33</v>
      </c>
      <c r="G156" s="16" t="s">
        <v>283</v>
      </c>
      <c r="H156" s="11">
        <v>2.04</v>
      </c>
      <c r="I156" s="11">
        <v>2.04</v>
      </c>
      <c r="J156" s="16"/>
      <c r="K156" s="11"/>
      <c r="L156" s="16"/>
      <c r="M156" s="16">
        <v>60</v>
      </c>
      <c r="N156" s="16">
        <v>202</v>
      </c>
      <c r="O156" s="16">
        <v>202</v>
      </c>
      <c r="P156" s="18" t="s">
        <v>284</v>
      </c>
      <c r="Q156" s="18" t="s">
        <v>285</v>
      </c>
      <c r="R156" s="23"/>
      <c r="Z156" s="24"/>
    </row>
    <row r="157" ht="65" customHeight="1" spans="1:26">
      <c r="A157" s="14">
        <v>61</v>
      </c>
      <c r="B157" s="15" t="s">
        <v>459</v>
      </c>
      <c r="C157" s="15" t="s">
        <v>460</v>
      </c>
      <c r="D157" s="11" t="s">
        <v>67</v>
      </c>
      <c r="E157" s="11" t="s">
        <v>461</v>
      </c>
      <c r="F157" s="11" t="s">
        <v>33</v>
      </c>
      <c r="G157" s="16" t="s">
        <v>283</v>
      </c>
      <c r="H157" s="11">
        <v>1.01</v>
      </c>
      <c r="I157" s="11">
        <v>1.01</v>
      </c>
      <c r="J157" s="16"/>
      <c r="K157" s="11"/>
      <c r="L157" s="16"/>
      <c r="M157" s="16">
        <v>52</v>
      </c>
      <c r="N157" s="16">
        <v>150</v>
      </c>
      <c r="O157" s="16">
        <v>150</v>
      </c>
      <c r="P157" s="18" t="s">
        <v>284</v>
      </c>
      <c r="Q157" s="18" t="s">
        <v>285</v>
      </c>
      <c r="R157" s="23"/>
      <c r="Z157" s="24"/>
    </row>
    <row r="158" ht="65" customHeight="1" spans="1:26">
      <c r="A158" s="14">
        <v>62</v>
      </c>
      <c r="B158" s="15" t="s">
        <v>462</v>
      </c>
      <c r="C158" s="15" t="s">
        <v>463</v>
      </c>
      <c r="D158" s="11" t="s">
        <v>67</v>
      </c>
      <c r="E158" s="11" t="s">
        <v>464</v>
      </c>
      <c r="F158" s="11" t="s">
        <v>33</v>
      </c>
      <c r="G158" s="16" t="s">
        <v>283</v>
      </c>
      <c r="H158" s="11">
        <v>1.51</v>
      </c>
      <c r="I158" s="11">
        <v>1.51</v>
      </c>
      <c r="J158" s="16"/>
      <c r="K158" s="11"/>
      <c r="L158" s="16"/>
      <c r="M158" s="16">
        <v>55</v>
      </c>
      <c r="N158" s="16">
        <v>178</v>
      </c>
      <c r="O158" s="16">
        <v>178</v>
      </c>
      <c r="P158" s="18" t="s">
        <v>284</v>
      </c>
      <c r="Q158" s="18" t="s">
        <v>285</v>
      </c>
      <c r="R158" s="23"/>
      <c r="Z158" s="24"/>
    </row>
    <row r="159" ht="65" customHeight="1" spans="1:26">
      <c r="A159" s="14">
        <v>63</v>
      </c>
      <c r="B159" s="15" t="s">
        <v>465</v>
      </c>
      <c r="C159" s="15" t="s">
        <v>466</v>
      </c>
      <c r="D159" s="11" t="s">
        <v>67</v>
      </c>
      <c r="E159" s="11" t="s">
        <v>467</v>
      </c>
      <c r="F159" s="11" t="s">
        <v>33</v>
      </c>
      <c r="G159" s="16" t="s">
        <v>283</v>
      </c>
      <c r="H159" s="11">
        <v>0.4</v>
      </c>
      <c r="I159" s="11">
        <v>0.4</v>
      </c>
      <c r="J159" s="16"/>
      <c r="K159" s="11"/>
      <c r="L159" s="16"/>
      <c r="M159" s="16">
        <v>15</v>
      </c>
      <c r="N159" s="16">
        <v>53</v>
      </c>
      <c r="O159" s="16">
        <v>53</v>
      </c>
      <c r="P159" s="18" t="s">
        <v>284</v>
      </c>
      <c r="Q159" s="18" t="s">
        <v>285</v>
      </c>
      <c r="R159" s="23"/>
      <c r="Z159" s="24"/>
    </row>
    <row r="160" ht="65" customHeight="1" spans="1:26">
      <c r="A160" s="14">
        <v>64</v>
      </c>
      <c r="B160" s="15" t="s">
        <v>468</v>
      </c>
      <c r="C160" s="15" t="s">
        <v>469</v>
      </c>
      <c r="D160" s="11" t="s">
        <v>67</v>
      </c>
      <c r="E160" s="11" t="s">
        <v>470</v>
      </c>
      <c r="F160" s="11" t="s">
        <v>33</v>
      </c>
      <c r="G160" s="16" t="s">
        <v>283</v>
      </c>
      <c r="H160" s="11">
        <v>10.81</v>
      </c>
      <c r="I160" s="11">
        <v>10.81</v>
      </c>
      <c r="J160" s="16"/>
      <c r="K160" s="11"/>
      <c r="L160" s="16"/>
      <c r="M160" s="16">
        <v>193</v>
      </c>
      <c r="N160" s="16">
        <v>328</v>
      </c>
      <c r="O160" s="16">
        <v>328</v>
      </c>
      <c r="P160" s="18" t="s">
        <v>284</v>
      </c>
      <c r="Q160" s="18" t="s">
        <v>285</v>
      </c>
      <c r="R160" s="23"/>
      <c r="Z160" s="24"/>
    </row>
    <row r="161" ht="65" customHeight="1" spans="1:26">
      <c r="A161" s="14">
        <v>65</v>
      </c>
      <c r="B161" s="15" t="s">
        <v>471</v>
      </c>
      <c r="C161" s="15" t="s">
        <v>472</v>
      </c>
      <c r="D161" s="11" t="s">
        <v>67</v>
      </c>
      <c r="E161" s="11" t="s">
        <v>473</v>
      </c>
      <c r="F161" s="11" t="s">
        <v>33</v>
      </c>
      <c r="G161" s="16" t="s">
        <v>283</v>
      </c>
      <c r="H161" s="11">
        <v>1.4</v>
      </c>
      <c r="I161" s="11">
        <v>1.4</v>
      </c>
      <c r="J161" s="16"/>
      <c r="K161" s="11"/>
      <c r="L161" s="16"/>
      <c r="M161" s="16">
        <v>101</v>
      </c>
      <c r="N161" s="16">
        <v>328</v>
      </c>
      <c r="O161" s="16">
        <v>328</v>
      </c>
      <c r="P161" s="18" t="s">
        <v>284</v>
      </c>
      <c r="Q161" s="18" t="s">
        <v>285</v>
      </c>
      <c r="R161" s="23"/>
      <c r="Z161" s="24"/>
    </row>
    <row r="162" ht="65" customHeight="1" spans="1:26">
      <c r="A162" s="14">
        <v>66</v>
      </c>
      <c r="B162" s="15" t="s">
        <v>474</v>
      </c>
      <c r="C162" s="15" t="s">
        <v>475</v>
      </c>
      <c r="D162" s="11" t="s">
        <v>67</v>
      </c>
      <c r="E162" s="11" t="s">
        <v>476</v>
      </c>
      <c r="F162" s="11" t="s">
        <v>33</v>
      </c>
      <c r="G162" s="16" t="s">
        <v>283</v>
      </c>
      <c r="H162" s="11">
        <v>1.36</v>
      </c>
      <c r="I162" s="11">
        <v>1.36</v>
      </c>
      <c r="J162" s="16"/>
      <c r="K162" s="11"/>
      <c r="L162" s="16"/>
      <c r="M162" s="16">
        <v>103</v>
      </c>
      <c r="N162" s="16">
        <v>390</v>
      </c>
      <c r="O162" s="16">
        <v>390</v>
      </c>
      <c r="P162" s="18" t="s">
        <v>284</v>
      </c>
      <c r="Q162" s="18" t="s">
        <v>285</v>
      </c>
      <c r="R162" s="23"/>
      <c r="Z162" s="24"/>
    </row>
    <row r="163" ht="65" customHeight="1" spans="1:26">
      <c r="A163" s="14">
        <v>67</v>
      </c>
      <c r="B163" s="15" t="s">
        <v>477</v>
      </c>
      <c r="C163" s="15" t="s">
        <v>478</v>
      </c>
      <c r="D163" s="11" t="s">
        <v>67</v>
      </c>
      <c r="E163" s="11" t="s">
        <v>479</v>
      </c>
      <c r="F163" s="11" t="s">
        <v>33</v>
      </c>
      <c r="G163" s="16" t="s">
        <v>283</v>
      </c>
      <c r="H163" s="11">
        <v>3.74</v>
      </c>
      <c r="I163" s="11">
        <v>3.74</v>
      </c>
      <c r="J163" s="16"/>
      <c r="K163" s="11"/>
      <c r="L163" s="16"/>
      <c r="M163" s="16">
        <v>238</v>
      </c>
      <c r="N163" s="16">
        <v>814</v>
      </c>
      <c r="O163" s="16">
        <v>814</v>
      </c>
      <c r="P163" s="18" t="s">
        <v>284</v>
      </c>
      <c r="Q163" s="18" t="s">
        <v>285</v>
      </c>
      <c r="R163" s="23"/>
      <c r="Z163" s="24"/>
    </row>
    <row r="164" ht="65" customHeight="1" spans="1:26">
      <c r="A164" s="14">
        <v>68</v>
      </c>
      <c r="B164" s="15" t="s">
        <v>480</v>
      </c>
      <c r="C164" s="15" t="s">
        <v>481</v>
      </c>
      <c r="D164" s="11" t="s">
        <v>67</v>
      </c>
      <c r="E164" s="11" t="s">
        <v>482</v>
      </c>
      <c r="F164" s="11" t="s">
        <v>33</v>
      </c>
      <c r="G164" s="16" t="s">
        <v>283</v>
      </c>
      <c r="H164" s="11">
        <v>3.73</v>
      </c>
      <c r="I164" s="11">
        <v>3.73</v>
      </c>
      <c r="J164" s="16"/>
      <c r="K164" s="11"/>
      <c r="L164" s="16"/>
      <c r="M164" s="16">
        <v>215</v>
      </c>
      <c r="N164" s="16">
        <v>728</v>
      </c>
      <c r="O164" s="16">
        <v>728</v>
      </c>
      <c r="P164" s="18" t="s">
        <v>284</v>
      </c>
      <c r="Q164" s="18" t="s">
        <v>285</v>
      </c>
      <c r="R164" s="23"/>
      <c r="Z164" s="24"/>
    </row>
    <row r="165" ht="65" customHeight="1" spans="1:26">
      <c r="A165" s="14">
        <v>69</v>
      </c>
      <c r="B165" s="15" t="s">
        <v>483</v>
      </c>
      <c r="C165" s="15" t="s">
        <v>484</v>
      </c>
      <c r="D165" s="11" t="s">
        <v>67</v>
      </c>
      <c r="E165" s="11" t="s">
        <v>485</v>
      </c>
      <c r="F165" s="11" t="s">
        <v>33</v>
      </c>
      <c r="G165" s="16" t="s">
        <v>283</v>
      </c>
      <c r="H165" s="11">
        <v>2.39</v>
      </c>
      <c r="I165" s="11">
        <v>2.39</v>
      </c>
      <c r="J165" s="16"/>
      <c r="K165" s="11"/>
      <c r="L165" s="16"/>
      <c r="M165" s="16">
        <v>146</v>
      </c>
      <c r="N165" s="16">
        <v>524</v>
      </c>
      <c r="O165" s="16">
        <v>524</v>
      </c>
      <c r="P165" s="18" t="s">
        <v>284</v>
      </c>
      <c r="Q165" s="18" t="s">
        <v>285</v>
      </c>
      <c r="R165" s="23"/>
      <c r="Z165" s="24"/>
    </row>
    <row r="166" ht="65" customHeight="1" spans="1:26">
      <c r="A166" s="14">
        <v>70</v>
      </c>
      <c r="B166" s="15" t="s">
        <v>486</v>
      </c>
      <c r="C166" s="15" t="s">
        <v>487</v>
      </c>
      <c r="D166" s="11" t="s">
        <v>67</v>
      </c>
      <c r="E166" s="11" t="s">
        <v>488</v>
      </c>
      <c r="F166" s="11" t="s">
        <v>33</v>
      </c>
      <c r="G166" s="16" t="s">
        <v>283</v>
      </c>
      <c r="H166" s="11">
        <v>3.56</v>
      </c>
      <c r="I166" s="11">
        <v>3.56</v>
      </c>
      <c r="J166" s="16"/>
      <c r="K166" s="11"/>
      <c r="L166" s="16"/>
      <c r="M166" s="16">
        <v>94</v>
      </c>
      <c r="N166" s="16">
        <v>298</v>
      </c>
      <c r="O166" s="16">
        <v>298</v>
      </c>
      <c r="P166" s="18" t="s">
        <v>284</v>
      </c>
      <c r="Q166" s="18" t="s">
        <v>285</v>
      </c>
      <c r="R166" s="23"/>
      <c r="Z166" s="24"/>
    </row>
    <row r="167" ht="65" customHeight="1" spans="1:26">
      <c r="A167" s="14">
        <v>71</v>
      </c>
      <c r="B167" s="15" t="s">
        <v>489</v>
      </c>
      <c r="C167" s="15" t="s">
        <v>490</v>
      </c>
      <c r="D167" s="11" t="s">
        <v>67</v>
      </c>
      <c r="E167" s="11" t="s">
        <v>491</v>
      </c>
      <c r="F167" s="11" t="s">
        <v>33</v>
      </c>
      <c r="G167" s="16" t="s">
        <v>283</v>
      </c>
      <c r="H167" s="11">
        <v>1.32</v>
      </c>
      <c r="I167" s="11">
        <v>1.32</v>
      </c>
      <c r="J167" s="16"/>
      <c r="K167" s="11"/>
      <c r="L167" s="16"/>
      <c r="M167" s="16">
        <v>50</v>
      </c>
      <c r="N167" s="16">
        <v>123</v>
      </c>
      <c r="O167" s="16">
        <v>123</v>
      </c>
      <c r="P167" s="18" t="s">
        <v>284</v>
      </c>
      <c r="Q167" s="18" t="s">
        <v>285</v>
      </c>
      <c r="R167" s="23"/>
      <c r="Z167" s="24"/>
    </row>
    <row r="168" ht="65" customHeight="1" spans="1:26">
      <c r="A168" s="14" t="s">
        <v>149</v>
      </c>
      <c r="B168" s="15"/>
      <c r="C168" s="15"/>
      <c r="D168" s="11"/>
      <c r="E168" s="11"/>
      <c r="F168" s="11"/>
      <c r="G168" s="16"/>
      <c r="H168" s="11">
        <f>SUM(H169:H178)</f>
        <v>21.28</v>
      </c>
      <c r="I168" s="11">
        <f>SUM(I169:I178)</f>
        <v>21.28</v>
      </c>
      <c r="J168" s="16"/>
      <c r="K168" s="11"/>
      <c r="L168" s="16"/>
      <c r="M168" s="16"/>
      <c r="N168" s="16"/>
      <c r="O168" s="16"/>
      <c r="P168" s="18"/>
      <c r="Q168" s="18"/>
      <c r="R168" s="23"/>
      <c r="Z168" s="24"/>
    </row>
    <row r="169" ht="65" customHeight="1" spans="1:26">
      <c r="A169" s="14">
        <v>72</v>
      </c>
      <c r="B169" s="15" t="s">
        <v>492</v>
      </c>
      <c r="C169" s="15" t="s">
        <v>493</v>
      </c>
      <c r="D169" s="11" t="s">
        <v>149</v>
      </c>
      <c r="E169" s="11" t="s">
        <v>494</v>
      </c>
      <c r="F169" s="11" t="s">
        <v>33</v>
      </c>
      <c r="G169" s="16" t="s">
        <v>283</v>
      </c>
      <c r="H169" s="11">
        <v>3.84</v>
      </c>
      <c r="I169" s="11">
        <v>3.84</v>
      </c>
      <c r="J169" s="16"/>
      <c r="K169" s="11"/>
      <c r="L169" s="16"/>
      <c r="M169" s="16">
        <v>149</v>
      </c>
      <c r="N169" s="16">
        <v>556</v>
      </c>
      <c r="O169" s="16">
        <v>556</v>
      </c>
      <c r="P169" s="18" t="s">
        <v>284</v>
      </c>
      <c r="Q169" s="18" t="s">
        <v>285</v>
      </c>
      <c r="R169" s="23"/>
      <c r="Z169" s="24"/>
    </row>
    <row r="170" ht="65" customHeight="1" spans="1:26">
      <c r="A170" s="14">
        <v>73</v>
      </c>
      <c r="B170" s="15" t="s">
        <v>495</v>
      </c>
      <c r="C170" s="15" t="s">
        <v>496</v>
      </c>
      <c r="D170" s="11" t="s">
        <v>149</v>
      </c>
      <c r="E170" s="11" t="s">
        <v>497</v>
      </c>
      <c r="F170" s="11" t="s">
        <v>33</v>
      </c>
      <c r="G170" s="16" t="s">
        <v>283</v>
      </c>
      <c r="H170" s="11">
        <v>2.5</v>
      </c>
      <c r="I170" s="11">
        <v>2.5</v>
      </c>
      <c r="J170" s="16"/>
      <c r="K170" s="11"/>
      <c r="L170" s="16"/>
      <c r="M170" s="16">
        <v>82</v>
      </c>
      <c r="N170" s="16">
        <v>302</v>
      </c>
      <c r="O170" s="16">
        <v>302</v>
      </c>
      <c r="P170" s="18" t="s">
        <v>284</v>
      </c>
      <c r="Q170" s="18" t="s">
        <v>285</v>
      </c>
      <c r="R170" s="23"/>
      <c r="Z170" s="24"/>
    </row>
    <row r="171" ht="65" customHeight="1" spans="1:26">
      <c r="A171" s="14">
        <v>74</v>
      </c>
      <c r="B171" s="15" t="s">
        <v>498</v>
      </c>
      <c r="C171" s="15" t="s">
        <v>499</v>
      </c>
      <c r="D171" s="11" t="s">
        <v>149</v>
      </c>
      <c r="E171" s="11" t="s">
        <v>150</v>
      </c>
      <c r="F171" s="11" t="s">
        <v>33</v>
      </c>
      <c r="G171" s="16" t="s">
        <v>283</v>
      </c>
      <c r="H171" s="11">
        <v>0.67</v>
      </c>
      <c r="I171" s="11">
        <v>0.67</v>
      </c>
      <c r="J171" s="16"/>
      <c r="K171" s="11"/>
      <c r="L171" s="16"/>
      <c r="M171" s="16">
        <v>68</v>
      </c>
      <c r="N171" s="16">
        <v>259</v>
      </c>
      <c r="O171" s="16">
        <v>259</v>
      </c>
      <c r="P171" s="18" t="s">
        <v>284</v>
      </c>
      <c r="Q171" s="18" t="s">
        <v>285</v>
      </c>
      <c r="R171" s="23"/>
      <c r="Z171" s="24"/>
    </row>
    <row r="172" ht="65" customHeight="1" spans="1:26">
      <c r="A172" s="14">
        <v>75</v>
      </c>
      <c r="B172" s="15" t="s">
        <v>500</v>
      </c>
      <c r="C172" s="15" t="s">
        <v>501</v>
      </c>
      <c r="D172" s="11" t="s">
        <v>149</v>
      </c>
      <c r="E172" s="11" t="s">
        <v>502</v>
      </c>
      <c r="F172" s="11" t="s">
        <v>33</v>
      </c>
      <c r="G172" s="16" t="s">
        <v>283</v>
      </c>
      <c r="H172" s="11">
        <v>0.61</v>
      </c>
      <c r="I172" s="11">
        <v>0.61</v>
      </c>
      <c r="J172" s="16"/>
      <c r="K172" s="11"/>
      <c r="L172" s="16"/>
      <c r="M172" s="16">
        <v>65</v>
      </c>
      <c r="N172" s="16">
        <v>259</v>
      </c>
      <c r="O172" s="16">
        <v>259</v>
      </c>
      <c r="P172" s="18" t="s">
        <v>284</v>
      </c>
      <c r="Q172" s="18" t="s">
        <v>285</v>
      </c>
      <c r="R172" s="23"/>
      <c r="Z172" s="24"/>
    </row>
    <row r="173" ht="65" customHeight="1" spans="1:26">
      <c r="A173" s="14">
        <v>76</v>
      </c>
      <c r="B173" s="15" t="s">
        <v>503</v>
      </c>
      <c r="C173" s="15" t="s">
        <v>504</v>
      </c>
      <c r="D173" s="11" t="s">
        <v>149</v>
      </c>
      <c r="E173" s="11" t="s">
        <v>505</v>
      </c>
      <c r="F173" s="11" t="s">
        <v>33</v>
      </c>
      <c r="G173" s="16" t="s">
        <v>283</v>
      </c>
      <c r="H173" s="11">
        <v>1.43</v>
      </c>
      <c r="I173" s="11">
        <v>1.43</v>
      </c>
      <c r="J173" s="16"/>
      <c r="K173" s="11"/>
      <c r="L173" s="16"/>
      <c r="M173" s="16">
        <v>105</v>
      </c>
      <c r="N173" s="16">
        <v>403</v>
      </c>
      <c r="O173" s="16">
        <v>403</v>
      </c>
      <c r="P173" s="18" t="s">
        <v>284</v>
      </c>
      <c r="Q173" s="18" t="s">
        <v>285</v>
      </c>
      <c r="R173" s="23"/>
      <c r="Z173" s="24"/>
    </row>
    <row r="174" ht="65" customHeight="1" spans="1:26">
      <c r="A174" s="14">
        <v>77</v>
      </c>
      <c r="B174" s="15" t="s">
        <v>506</v>
      </c>
      <c r="C174" s="15" t="s">
        <v>507</v>
      </c>
      <c r="D174" s="11" t="s">
        <v>149</v>
      </c>
      <c r="E174" s="11" t="s">
        <v>508</v>
      </c>
      <c r="F174" s="11" t="s">
        <v>33</v>
      </c>
      <c r="G174" s="16" t="s">
        <v>283</v>
      </c>
      <c r="H174" s="11">
        <v>2.15</v>
      </c>
      <c r="I174" s="11">
        <v>2.15</v>
      </c>
      <c r="J174" s="16"/>
      <c r="K174" s="11"/>
      <c r="L174" s="16"/>
      <c r="M174" s="16">
        <v>86</v>
      </c>
      <c r="N174" s="16">
        <v>333</v>
      </c>
      <c r="O174" s="16">
        <v>333</v>
      </c>
      <c r="P174" s="18" t="s">
        <v>284</v>
      </c>
      <c r="Q174" s="18" t="s">
        <v>285</v>
      </c>
      <c r="R174" s="23"/>
      <c r="Z174" s="24"/>
    </row>
    <row r="175" ht="65" customHeight="1" spans="1:26">
      <c r="A175" s="14">
        <v>78</v>
      </c>
      <c r="B175" s="15" t="s">
        <v>509</v>
      </c>
      <c r="C175" s="15" t="s">
        <v>510</v>
      </c>
      <c r="D175" s="11" t="s">
        <v>149</v>
      </c>
      <c r="E175" s="11" t="s">
        <v>511</v>
      </c>
      <c r="F175" s="11" t="s">
        <v>33</v>
      </c>
      <c r="G175" s="16" t="s">
        <v>283</v>
      </c>
      <c r="H175" s="11">
        <v>0.33</v>
      </c>
      <c r="I175" s="11">
        <v>0.33</v>
      </c>
      <c r="J175" s="16"/>
      <c r="K175" s="11"/>
      <c r="L175" s="16"/>
      <c r="M175" s="16">
        <v>19</v>
      </c>
      <c r="N175" s="16">
        <v>67</v>
      </c>
      <c r="O175" s="16">
        <v>67</v>
      </c>
      <c r="P175" s="18" t="s">
        <v>284</v>
      </c>
      <c r="Q175" s="18" t="s">
        <v>285</v>
      </c>
      <c r="R175" s="23"/>
      <c r="Z175" s="24"/>
    </row>
    <row r="176" ht="65" customHeight="1" spans="1:26">
      <c r="A176" s="14">
        <v>79</v>
      </c>
      <c r="B176" s="15" t="s">
        <v>512</v>
      </c>
      <c r="C176" s="15" t="s">
        <v>513</v>
      </c>
      <c r="D176" s="11" t="s">
        <v>149</v>
      </c>
      <c r="E176" s="11" t="s">
        <v>514</v>
      </c>
      <c r="F176" s="11" t="s">
        <v>33</v>
      </c>
      <c r="G176" s="16" t="s">
        <v>283</v>
      </c>
      <c r="H176" s="11">
        <v>0.98</v>
      </c>
      <c r="I176" s="11">
        <v>0.98</v>
      </c>
      <c r="J176" s="16"/>
      <c r="K176" s="11"/>
      <c r="L176" s="16"/>
      <c r="M176" s="16">
        <v>39</v>
      </c>
      <c r="N176" s="16">
        <v>148</v>
      </c>
      <c r="O176" s="16">
        <v>148</v>
      </c>
      <c r="P176" s="18" t="s">
        <v>284</v>
      </c>
      <c r="Q176" s="18" t="s">
        <v>285</v>
      </c>
      <c r="R176" s="23"/>
      <c r="Z176" s="24"/>
    </row>
    <row r="177" ht="65" customHeight="1" spans="1:26">
      <c r="A177" s="14">
        <v>80</v>
      </c>
      <c r="B177" s="15" t="s">
        <v>515</v>
      </c>
      <c r="C177" s="15" t="s">
        <v>516</v>
      </c>
      <c r="D177" s="11" t="s">
        <v>149</v>
      </c>
      <c r="E177" s="11" t="s">
        <v>517</v>
      </c>
      <c r="F177" s="11" t="s">
        <v>33</v>
      </c>
      <c r="G177" s="16" t="s">
        <v>283</v>
      </c>
      <c r="H177" s="11">
        <v>6.83</v>
      </c>
      <c r="I177" s="11">
        <v>6.83</v>
      </c>
      <c r="J177" s="16"/>
      <c r="K177" s="11"/>
      <c r="L177" s="16"/>
      <c r="M177" s="16">
        <v>162</v>
      </c>
      <c r="N177" s="16">
        <v>601</v>
      </c>
      <c r="O177" s="16">
        <v>601</v>
      </c>
      <c r="P177" s="18" t="s">
        <v>284</v>
      </c>
      <c r="Q177" s="18" t="s">
        <v>285</v>
      </c>
      <c r="R177" s="23"/>
      <c r="Z177" s="24"/>
    </row>
    <row r="178" ht="65" customHeight="1" spans="1:26">
      <c r="A178" s="14">
        <v>81</v>
      </c>
      <c r="B178" s="15" t="s">
        <v>518</v>
      </c>
      <c r="C178" s="15" t="s">
        <v>519</v>
      </c>
      <c r="D178" s="11" t="s">
        <v>149</v>
      </c>
      <c r="E178" s="11" t="s">
        <v>520</v>
      </c>
      <c r="F178" s="11" t="s">
        <v>33</v>
      </c>
      <c r="G178" s="16" t="s">
        <v>283</v>
      </c>
      <c r="H178" s="11">
        <v>1.94</v>
      </c>
      <c r="I178" s="11">
        <v>1.94</v>
      </c>
      <c r="J178" s="16"/>
      <c r="K178" s="11"/>
      <c r="L178" s="16"/>
      <c r="M178" s="16">
        <v>97</v>
      </c>
      <c r="N178" s="16">
        <v>352</v>
      </c>
      <c r="O178" s="16">
        <v>352</v>
      </c>
      <c r="P178" s="18" t="s">
        <v>284</v>
      </c>
      <c r="Q178" s="18" t="s">
        <v>285</v>
      </c>
      <c r="R178" s="23"/>
      <c r="Z178" s="24"/>
    </row>
    <row r="179" ht="65" customHeight="1" spans="1:26">
      <c r="A179" s="14" t="s">
        <v>145</v>
      </c>
      <c r="B179" s="15"/>
      <c r="C179" s="15"/>
      <c r="D179" s="11"/>
      <c r="E179" s="11"/>
      <c r="F179" s="11"/>
      <c r="G179" s="16"/>
      <c r="H179" s="11">
        <f>SUM(H180:H186)</f>
        <v>19.8</v>
      </c>
      <c r="I179" s="11">
        <f>SUM(I180:I186)</f>
        <v>19.8</v>
      </c>
      <c r="J179" s="16"/>
      <c r="K179" s="11"/>
      <c r="L179" s="16"/>
      <c r="M179" s="16"/>
      <c r="N179" s="16"/>
      <c r="O179" s="16"/>
      <c r="P179" s="18"/>
      <c r="Q179" s="18"/>
      <c r="R179" s="23"/>
      <c r="Z179" s="24"/>
    </row>
    <row r="180" ht="65" customHeight="1" spans="1:26">
      <c r="A180" s="14">
        <v>82</v>
      </c>
      <c r="B180" s="15" t="s">
        <v>521</v>
      </c>
      <c r="C180" s="15" t="s">
        <v>522</v>
      </c>
      <c r="D180" s="11" t="s">
        <v>145</v>
      </c>
      <c r="E180" s="11" t="s">
        <v>523</v>
      </c>
      <c r="F180" s="11" t="s">
        <v>33</v>
      </c>
      <c r="G180" s="16" t="s">
        <v>283</v>
      </c>
      <c r="H180" s="11">
        <v>3.38</v>
      </c>
      <c r="I180" s="11">
        <v>3.38</v>
      </c>
      <c r="J180" s="16"/>
      <c r="K180" s="11"/>
      <c r="L180" s="16"/>
      <c r="M180" s="16">
        <v>79</v>
      </c>
      <c r="N180" s="16">
        <v>268</v>
      </c>
      <c r="O180" s="16">
        <v>268</v>
      </c>
      <c r="P180" s="18" t="s">
        <v>284</v>
      </c>
      <c r="Q180" s="18" t="s">
        <v>285</v>
      </c>
      <c r="R180" s="23"/>
      <c r="Z180" s="24"/>
    </row>
    <row r="181" ht="65" customHeight="1" spans="1:26">
      <c r="A181" s="14">
        <v>83</v>
      </c>
      <c r="B181" s="15" t="s">
        <v>524</v>
      </c>
      <c r="C181" s="15" t="s">
        <v>525</v>
      </c>
      <c r="D181" s="11" t="s">
        <v>145</v>
      </c>
      <c r="E181" s="11" t="s">
        <v>526</v>
      </c>
      <c r="F181" s="11" t="s">
        <v>33</v>
      </c>
      <c r="G181" s="16" t="s">
        <v>283</v>
      </c>
      <c r="H181" s="11">
        <v>4.08</v>
      </c>
      <c r="I181" s="11">
        <v>4.08</v>
      </c>
      <c r="J181" s="16"/>
      <c r="K181" s="11"/>
      <c r="L181" s="16"/>
      <c r="M181" s="16">
        <v>123</v>
      </c>
      <c r="N181" s="16">
        <v>443</v>
      </c>
      <c r="O181" s="16">
        <v>443</v>
      </c>
      <c r="P181" s="18" t="s">
        <v>284</v>
      </c>
      <c r="Q181" s="18" t="s">
        <v>285</v>
      </c>
      <c r="R181" s="23"/>
      <c r="Z181" s="24"/>
    </row>
    <row r="182" ht="65" customHeight="1" spans="1:26">
      <c r="A182" s="14">
        <v>84</v>
      </c>
      <c r="B182" s="15" t="s">
        <v>527</v>
      </c>
      <c r="C182" s="15" t="s">
        <v>528</v>
      </c>
      <c r="D182" s="11" t="s">
        <v>145</v>
      </c>
      <c r="E182" s="11" t="s">
        <v>529</v>
      </c>
      <c r="F182" s="11" t="s">
        <v>33</v>
      </c>
      <c r="G182" s="16" t="s">
        <v>283</v>
      </c>
      <c r="H182" s="11">
        <v>2.13</v>
      </c>
      <c r="I182" s="11">
        <v>2.13</v>
      </c>
      <c r="J182" s="16"/>
      <c r="K182" s="11"/>
      <c r="L182" s="16"/>
      <c r="M182" s="16">
        <v>48</v>
      </c>
      <c r="N182" s="16">
        <v>177</v>
      </c>
      <c r="O182" s="16">
        <v>177</v>
      </c>
      <c r="P182" s="18" t="s">
        <v>284</v>
      </c>
      <c r="Q182" s="18" t="s">
        <v>285</v>
      </c>
      <c r="R182" s="23"/>
      <c r="Z182" s="24"/>
    </row>
    <row r="183" ht="65" customHeight="1" spans="1:26">
      <c r="A183" s="14">
        <v>85</v>
      </c>
      <c r="B183" s="15" t="s">
        <v>530</v>
      </c>
      <c r="C183" s="15" t="s">
        <v>531</v>
      </c>
      <c r="D183" s="11" t="s">
        <v>145</v>
      </c>
      <c r="E183" s="11" t="s">
        <v>532</v>
      </c>
      <c r="F183" s="11" t="s">
        <v>33</v>
      </c>
      <c r="G183" s="16" t="s">
        <v>283</v>
      </c>
      <c r="H183" s="11">
        <v>1.52</v>
      </c>
      <c r="I183" s="11">
        <v>1.52</v>
      </c>
      <c r="J183" s="16"/>
      <c r="K183" s="11"/>
      <c r="L183" s="16"/>
      <c r="M183" s="16">
        <v>83</v>
      </c>
      <c r="N183" s="16">
        <v>412</v>
      </c>
      <c r="O183" s="16">
        <v>412</v>
      </c>
      <c r="P183" s="18" t="s">
        <v>284</v>
      </c>
      <c r="Q183" s="18" t="s">
        <v>285</v>
      </c>
      <c r="R183" s="23"/>
      <c r="Z183" s="24"/>
    </row>
    <row r="184" ht="65" customHeight="1" spans="1:26">
      <c r="A184" s="14">
        <v>86</v>
      </c>
      <c r="B184" s="15" t="s">
        <v>533</v>
      </c>
      <c r="C184" s="15" t="s">
        <v>534</v>
      </c>
      <c r="D184" s="11" t="s">
        <v>145</v>
      </c>
      <c r="E184" s="11" t="s">
        <v>535</v>
      </c>
      <c r="F184" s="11" t="s">
        <v>33</v>
      </c>
      <c r="G184" s="16" t="s">
        <v>283</v>
      </c>
      <c r="H184" s="11">
        <v>2.32</v>
      </c>
      <c r="I184" s="11">
        <v>2.32</v>
      </c>
      <c r="J184" s="16"/>
      <c r="K184" s="11"/>
      <c r="L184" s="16"/>
      <c r="M184" s="16">
        <v>54</v>
      </c>
      <c r="N184" s="16">
        <v>210</v>
      </c>
      <c r="O184" s="16">
        <v>210</v>
      </c>
      <c r="P184" s="18" t="s">
        <v>284</v>
      </c>
      <c r="Q184" s="18" t="s">
        <v>285</v>
      </c>
      <c r="R184" s="23"/>
      <c r="Z184" s="24"/>
    </row>
    <row r="185" ht="65" customHeight="1" spans="1:26">
      <c r="A185" s="14">
        <v>87</v>
      </c>
      <c r="B185" s="15" t="s">
        <v>536</v>
      </c>
      <c r="C185" s="15" t="s">
        <v>537</v>
      </c>
      <c r="D185" s="11" t="s">
        <v>145</v>
      </c>
      <c r="E185" s="11" t="s">
        <v>538</v>
      </c>
      <c r="F185" s="11" t="s">
        <v>33</v>
      </c>
      <c r="G185" s="16" t="s">
        <v>283</v>
      </c>
      <c r="H185" s="11">
        <v>4.4</v>
      </c>
      <c r="I185" s="11">
        <v>4.4</v>
      </c>
      <c r="J185" s="16"/>
      <c r="K185" s="11"/>
      <c r="L185" s="16"/>
      <c r="M185" s="16">
        <v>134</v>
      </c>
      <c r="N185" s="16">
        <v>466</v>
      </c>
      <c r="O185" s="16">
        <v>466</v>
      </c>
      <c r="P185" s="18" t="s">
        <v>284</v>
      </c>
      <c r="Q185" s="18" t="s">
        <v>285</v>
      </c>
      <c r="R185" s="23"/>
      <c r="Z185" s="24"/>
    </row>
    <row r="186" ht="65" customHeight="1" spans="1:26">
      <c r="A186" s="14">
        <v>88</v>
      </c>
      <c r="B186" s="15" t="s">
        <v>539</v>
      </c>
      <c r="C186" s="15" t="s">
        <v>540</v>
      </c>
      <c r="D186" s="11" t="s">
        <v>145</v>
      </c>
      <c r="E186" s="11" t="s">
        <v>541</v>
      </c>
      <c r="F186" s="11" t="s">
        <v>33</v>
      </c>
      <c r="G186" s="16" t="s">
        <v>283</v>
      </c>
      <c r="H186" s="11">
        <v>1.97</v>
      </c>
      <c r="I186" s="11">
        <v>1.97</v>
      </c>
      <c r="J186" s="16"/>
      <c r="K186" s="11"/>
      <c r="L186" s="16"/>
      <c r="M186" s="16">
        <v>63</v>
      </c>
      <c r="N186" s="16">
        <v>255</v>
      </c>
      <c r="O186" s="16">
        <v>255</v>
      </c>
      <c r="P186" s="18" t="s">
        <v>284</v>
      </c>
      <c r="Q186" s="18" t="s">
        <v>285</v>
      </c>
      <c r="R186" s="23"/>
      <c r="Z186" s="24"/>
    </row>
    <row r="187" ht="65" customHeight="1" spans="1:26">
      <c r="A187" s="14" t="s">
        <v>51</v>
      </c>
      <c r="B187" s="15"/>
      <c r="C187" s="15"/>
      <c r="D187" s="11"/>
      <c r="E187" s="11"/>
      <c r="F187" s="11"/>
      <c r="G187" s="16"/>
      <c r="H187" s="11">
        <f>SUM(H188:H199)</f>
        <v>76.8</v>
      </c>
      <c r="I187" s="11">
        <f>SUM(I188:I199)</f>
        <v>76.8</v>
      </c>
      <c r="J187" s="16"/>
      <c r="K187" s="11"/>
      <c r="L187" s="16"/>
      <c r="M187" s="16"/>
      <c r="N187" s="16"/>
      <c r="O187" s="16"/>
      <c r="P187" s="18"/>
      <c r="Q187" s="18"/>
      <c r="R187" s="23"/>
      <c r="Z187" s="24"/>
    </row>
    <row r="188" ht="65" customHeight="1" spans="1:26">
      <c r="A188" s="14">
        <v>89</v>
      </c>
      <c r="B188" s="15" t="s">
        <v>542</v>
      </c>
      <c r="C188" s="15" t="s">
        <v>543</v>
      </c>
      <c r="D188" s="11" t="s">
        <v>51</v>
      </c>
      <c r="E188" s="11" t="s">
        <v>544</v>
      </c>
      <c r="F188" s="11" t="s">
        <v>33</v>
      </c>
      <c r="G188" s="16" t="s">
        <v>283</v>
      </c>
      <c r="H188" s="11">
        <v>8.75</v>
      </c>
      <c r="I188" s="11">
        <v>8.75</v>
      </c>
      <c r="J188" s="16"/>
      <c r="K188" s="11"/>
      <c r="L188" s="16"/>
      <c r="M188" s="16">
        <v>159</v>
      </c>
      <c r="N188" s="16">
        <v>555</v>
      </c>
      <c r="O188" s="16">
        <v>555</v>
      </c>
      <c r="P188" s="18" t="s">
        <v>284</v>
      </c>
      <c r="Q188" s="18" t="s">
        <v>285</v>
      </c>
      <c r="R188" s="23"/>
      <c r="Z188" s="24"/>
    </row>
    <row r="189" ht="65" customHeight="1" spans="1:26">
      <c r="A189" s="14">
        <v>90</v>
      </c>
      <c r="B189" s="15" t="s">
        <v>545</v>
      </c>
      <c r="C189" s="15" t="s">
        <v>546</v>
      </c>
      <c r="D189" s="11" t="s">
        <v>51</v>
      </c>
      <c r="E189" s="11" t="s">
        <v>547</v>
      </c>
      <c r="F189" s="11" t="s">
        <v>33</v>
      </c>
      <c r="G189" s="16" t="s">
        <v>283</v>
      </c>
      <c r="H189" s="11">
        <v>11.86</v>
      </c>
      <c r="I189" s="11">
        <v>11.86</v>
      </c>
      <c r="J189" s="16"/>
      <c r="K189" s="11"/>
      <c r="L189" s="16"/>
      <c r="M189" s="16">
        <v>217</v>
      </c>
      <c r="N189" s="16">
        <v>785</v>
      </c>
      <c r="O189" s="16">
        <v>785</v>
      </c>
      <c r="P189" s="18" t="s">
        <v>284</v>
      </c>
      <c r="Q189" s="18" t="s">
        <v>285</v>
      </c>
      <c r="R189" s="23"/>
      <c r="Z189" s="24"/>
    </row>
    <row r="190" ht="65" customHeight="1" spans="1:26">
      <c r="A190" s="14">
        <v>91</v>
      </c>
      <c r="B190" s="15" t="s">
        <v>548</v>
      </c>
      <c r="C190" s="15" t="s">
        <v>549</v>
      </c>
      <c r="D190" s="11" t="s">
        <v>51</v>
      </c>
      <c r="E190" s="11" t="s">
        <v>550</v>
      </c>
      <c r="F190" s="11" t="s">
        <v>33</v>
      </c>
      <c r="G190" s="16" t="s">
        <v>283</v>
      </c>
      <c r="H190" s="11">
        <v>2.71</v>
      </c>
      <c r="I190" s="11">
        <v>2.71</v>
      </c>
      <c r="J190" s="16"/>
      <c r="K190" s="11"/>
      <c r="L190" s="16"/>
      <c r="M190" s="16">
        <v>68</v>
      </c>
      <c r="N190" s="16">
        <v>283</v>
      </c>
      <c r="O190" s="16">
        <v>283</v>
      </c>
      <c r="P190" s="18" t="s">
        <v>284</v>
      </c>
      <c r="Q190" s="18" t="s">
        <v>285</v>
      </c>
      <c r="R190" s="23"/>
      <c r="Z190" s="24"/>
    </row>
    <row r="191" ht="65" customHeight="1" spans="1:26">
      <c r="A191" s="14">
        <v>92</v>
      </c>
      <c r="B191" s="15" t="s">
        <v>551</v>
      </c>
      <c r="C191" s="15" t="s">
        <v>552</v>
      </c>
      <c r="D191" s="11" t="s">
        <v>51</v>
      </c>
      <c r="E191" s="11" t="s">
        <v>553</v>
      </c>
      <c r="F191" s="11" t="s">
        <v>33</v>
      </c>
      <c r="G191" s="16" t="s">
        <v>283</v>
      </c>
      <c r="H191" s="11">
        <v>6.79</v>
      </c>
      <c r="I191" s="11">
        <v>6.79</v>
      </c>
      <c r="J191" s="16"/>
      <c r="K191" s="11"/>
      <c r="L191" s="16"/>
      <c r="M191" s="16">
        <v>143</v>
      </c>
      <c r="N191" s="16">
        <v>460</v>
      </c>
      <c r="O191" s="16">
        <v>460</v>
      </c>
      <c r="P191" s="18" t="s">
        <v>284</v>
      </c>
      <c r="Q191" s="18" t="s">
        <v>285</v>
      </c>
      <c r="R191" s="23"/>
      <c r="Z191" s="24"/>
    </row>
    <row r="192" ht="65" customHeight="1" spans="1:26">
      <c r="A192" s="14">
        <v>93</v>
      </c>
      <c r="B192" s="15" t="s">
        <v>554</v>
      </c>
      <c r="C192" s="15" t="s">
        <v>555</v>
      </c>
      <c r="D192" s="11" t="s">
        <v>51</v>
      </c>
      <c r="E192" s="11" t="s">
        <v>556</v>
      </c>
      <c r="F192" s="11" t="s">
        <v>33</v>
      </c>
      <c r="G192" s="16" t="s">
        <v>283</v>
      </c>
      <c r="H192" s="11">
        <v>9.03</v>
      </c>
      <c r="I192" s="11">
        <v>9.03</v>
      </c>
      <c r="J192" s="16"/>
      <c r="K192" s="11"/>
      <c r="L192" s="16"/>
      <c r="M192" s="16">
        <v>175</v>
      </c>
      <c r="N192" s="16">
        <v>585</v>
      </c>
      <c r="O192" s="16">
        <v>585</v>
      </c>
      <c r="P192" s="18" t="s">
        <v>284</v>
      </c>
      <c r="Q192" s="18" t="s">
        <v>285</v>
      </c>
      <c r="R192" s="23"/>
      <c r="Z192" s="24"/>
    </row>
    <row r="193" ht="65" customHeight="1" spans="1:26">
      <c r="A193" s="14">
        <v>94</v>
      </c>
      <c r="B193" s="15" t="s">
        <v>557</v>
      </c>
      <c r="C193" s="15" t="s">
        <v>558</v>
      </c>
      <c r="D193" s="11" t="s">
        <v>51</v>
      </c>
      <c r="E193" s="11" t="s">
        <v>559</v>
      </c>
      <c r="F193" s="11" t="s">
        <v>33</v>
      </c>
      <c r="G193" s="16" t="s">
        <v>283</v>
      </c>
      <c r="H193" s="11">
        <v>3.5</v>
      </c>
      <c r="I193" s="11">
        <v>3.5</v>
      </c>
      <c r="J193" s="16"/>
      <c r="K193" s="11"/>
      <c r="L193" s="16"/>
      <c r="M193" s="16">
        <v>57</v>
      </c>
      <c r="N193" s="25">
        <v>200</v>
      </c>
      <c r="O193" s="25">
        <v>200</v>
      </c>
      <c r="P193" s="18" t="s">
        <v>284</v>
      </c>
      <c r="Q193" s="18" t="s">
        <v>285</v>
      </c>
      <c r="R193" s="23"/>
      <c r="Z193" s="24"/>
    </row>
    <row r="194" ht="65" customHeight="1" spans="1:26">
      <c r="A194" s="14">
        <v>95</v>
      </c>
      <c r="B194" s="15" t="s">
        <v>560</v>
      </c>
      <c r="C194" s="15" t="s">
        <v>561</v>
      </c>
      <c r="D194" s="11" t="s">
        <v>51</v>
      </c>
      <c r="E194" s="11" t="s">
        <v>562</v>
      </c>
      <c r="F194" s="11" t="s">
        <v>33</v>
      </c>
      <c r="G194" s="16" t="s">
        <v>283</v>
      </c>
      <c r="H194" s="11">
        <v>2.83</v>
      </c>
      <c r="I194" s="11">
        <v>2.83</v>
      </c>
      <c r="J194" s="16"/>
      <c r="K194" s="11"/>
      <c r="L194" s="16"/>
      <c r="M194" s="16">
        <v>71</v>
      </c>
      <c r="N194" s="16">
        <v>251</v>
      </c>
      <c r="O194" s="16">
        <v>251</v>
      </c>
      <c r="P194" s="18" t="s">
        <v>284</v>
      </c>
      <c r="Q194" s="18" t="s">
        <v>285</v>
      </c>
      <c r="R194" s="23"/>
      <c r="Z194" s="24"/>
    </row>
    <row r="195" ht="65" customHeight="1" spans="1:26">
      <c r="A195" s="14">
        <v>96</v>
      </c>
      <c r="B195" s="15" t="s">
        <v>563</v>
      </c>
      <c r="C195" s="15" t="s">
        <v>564</v>
      </c>
      <c r="D195" s="11" t="s">
        <v>51</v>
      </c>
      <c r="E195" s="11" t="s">
        <v>194</v>
      </c>
      <c r="F195" s="11" t="s">
        <v>33</v>
      </c>
      <c r="G195" s="16" t="s">
        <v>283</v>
      </c>
      <c r="H195" s="11">
        <v>7.06</v>
      </c>
      <c r="I195" s="11">
        <v>7.06</v>
      </c>
      <c r="J195" s="16"/>
      <c r="K195" s="11"/>
      <c r="L195" s="16"/>
      <c r="M195" s="16">
        <v>136</v>
      </c>
      <c r="N195" s="16">
        <v>505</v>
      </c>
      <c r="O195" s="16">
        <v>505</v>
      </c>
      <c r="P195" s="18" t="s">
        <v>284</v>
      </c>
      <c r="Q195" s="18" t="s">
        <v>285</v>
      </c>
      <c r="R195" s="23"/>
      <c r="Z195" s="24"/>
    </row>
    <row r="196" ht="65" customHeight="1" spans="1:26">
      <c r="A196" s="14">
        <v>97</v>
      </c>
      <c r="B196" s="15" t="s">
        <v>565</v>
      </c>
      <c r="C196" s="15" t="s">
        <v>566</v>
      </c>
      <c r="D196" s="11" t="s">
        <v>51</v>
      </c>
      <c r="E196" s="11" t="s">
        <v>567</v>
      </c>
      <c r="F196" s="11" t="s">
        <v>33</v>
      </c>
      <c r="G196" s="16" t="s">
        <v>283</v>
      </c>
      <c r="H196" s="11">
        <v>6.59</v>
      </c>
      <c r="I196" s="11">
        <v>6.59</v>
      </c>
      <c r="J196" s="16"/>
      <c r="K196" s="11"/>
      <c r="L196" s="16"/>
      <c r="M196" s="16">
        <v>133</v>
      </c>
      <c r="N196" s="16">
        <v>489</v>
      </c>
      <c r="O196" s="16">
        <v>489</v>
      </c>
      <c r="P196" s="18" t="s">
        <v>284</v>
      </c>
      <c r="Q196" s="18" t="s">
        <v>285</v>
      </c>
      <c r="R196" s="23"/>
      <c r="Z196" s="24"/>
    </row>
    <row r="197" ht="65" customHeight="1" spans="1:26">
      <c r="A197" s="14">
        <v>98</v>
      </c>
      <c r="B197" s="15" t="s">
        <v>568</v>
      </c>
      <c r="C197" s="15" t="s">
        <v>569</v>
      </c>
      <c r="D197" s="11" t="s">
        <v>51</v>
      </c>
      <c r="E197" s="11" t="s">
        <v>570</v>
      </c>
      <c r="F197" s="11" t="s">
        <v>33</v>
      </c>
      <c r="G197" s="16" t="s">
        <v>283</v>
      </c>
      <c r="H197" s="11">
        <v>2.54</v>
      </c>
      <c r="I197" s="11">
        <v>2.54</v>
      </c>
      <c r="J197" s="16"/>
      <c r="K197" s="11"/>
      <c r="L197" s="16"/>
      <c r="M197" s="16">
        <v>99</v>
      </c>
      <c r="N197" s="16">
        <v>329</v>
      </c>
      <c r="O197" s="16">
        <v>329</v>
      </c>
      <c r="P197" s="18" t="s">
        <v>284</v>
      </c>
      <c r="Q197" s="18" t="s">
        <v>285</v>
      </c>
      <c r="R197" s="23"/>
      <c r="Z197" s="24"/>
    </row>
    <row r="198" ht="65" customHeight="1" spans="1:26">
      <c r="A198" s="14">
        <v>99</v>
      </c>
      <c r="B198" s="15" t="s">
        <v>571</v>
      </c>
      <c r="C198" s="15" t="s">
        <v>572</v>
      </c>
      <c r="D198" s="11" t="s">
        <v>51</v>
      </c>
      <c r="E198" s="11" t="s">
        <v>573</v>
      </c>
      <c r="F198" s="11" t="s">
        <v>33</v>
      </c>
      <c r="G198" s="16" t="s">
        <v>283</v>
      </c>
      <c r="H198" s="11">
        <v>4.91</v>
      </c>
      <c r="I198" s="11">
        <v>4.91</v>
      </c>
      <c r="J198" s="16"/>
      <c r="K198" s="11"/>
      <c r="L198" s="16"/>
      <c r="M198" s="16">
        <v>100</v>
      </c>
      <c r="N198" s="16">
        <v>342</v>
      </c>
      <c r="O198" s="16">
        <v>342</v>
      </c>
      <c r="P198" s="18" t="s">
        <v>284</v>
      </c>
      <c r="Q198" s="18" t="s">
        <v>285</v>
      </c>
      <c r="R198" s="23"/>
      <c r="Z198" s="24"/>
    </row>
    <row r="199" ht="65" customHeight="1" spans="1:26">
      <c r="A199" s="14">
        <v>100</v>
      </c>
      <c r="B199" s="15" t="s">
        <v>574</v>
      </c>
      <c r="C199" s="15" t="s">
        <v>575</v>
      </c>
      <c r="D199" s="11" t="s">
        <v>51</v>
      </c>
      <c r="E199" s="11" t="s">
        <v>576</v>
      </c>
      <c r="F199" s="11" t="s">
        <v>33</v>
      </c>
      <c r="G199" s="16" t="s">
        <v>283</v>
      </c>
      <c r="H199" s="11">
        <v>10.23</v>
      </c>
      <c r="I199" s="11">
        <v>10.23</v>
      </c>
      <c r="J199" s="16"/>
      <c r="K199" s="11"/>
      <c r="L199" s="16"/>
      <c r="M199" s="16">
        <v>138</v>
      </c>
      <c r="N199" s="16">
        <v>475</v>
      </c>
      <c r="O199" s="16">
        <v>475</v>
      </c>
      <c r="P199" s="18" t="s">
        <v>284</v>
      </c>
      <c r="Q199" s="18" t="s">
        <v>285</v>
      </c>
      <c r="R199" s="23"/>
      <c r="Z199" s="24"/>
    </row>
    <row r="200" ht="65" customHeight="1" spans="1:26">
      <c r="A200" s="14" t="s">
        <v>55</v>
      </c>
      <c r="B200" s="15"/>
      <c r="C200" s="15"/>
      <c r="D200" s="11"/>
      <c r="E200" s="11"/>
      <c r="F200" s="11"/>
      <c r="G200" s="16"/>
      <c r="H200" s="11">
        <f>SUM(H201:H207)</f>
        <v>103.2</v>
      </c>
      <c r="I200" s="11">
        <f>SUM(I201:I207)</f>
        <v>103.2</v>
      </c>
      <c r="J200" s="16"/>
      <c r="K200" s="11"/>
      <c r="L200" s="16"/>
      <c r="M200" s="16"/>
      <c r="N200" s="16"/>
      <c r="O200" s="16"/>
      <c r="P200" s="18"/>
      <c r="Q200" s="18"/>
      <c r="R200" s="23"/>
      <c r="Z200" s="24"/>
    </row>
    <row r="201" ht="65" customHeight="1" spans="1:26">
      <c r="A201" s="14">
        <v>101</v>
      </c>
      <c r="B201" s="15" t="s">
        <v>577</v>
      </c>
      <c r="C201" s="15" t="s">
        <v>578</v>
      </c>
      <c r="D201" s="11" t="s">
        <v>55</v>
      </c>
      <c r="E201" s="11" t="s">
        <v>579</v>
      </c>
      <c r="F201" s="11" t="s">
        <v>33</v>
      </c>
      <c r="G201" s="16" t="s">
        <v>283</v>
      </c>
      <c r="H201" s="11">
        <v>12.77</v>
      </c>
      <c r="I201" s="11">
        <v>12.77</v>
      </c>
      <c r="J201" s="16"/>
      <c r="K201" s="11"/>
      <c r="L201" s="16"/>
      <c r="M201" s="16">
        <v>194</v>
      </c>
      <c r="N201" s="16">
        <v>648</v>
      </c>
      <c r="O201" s="16">
        <v>648</v>
      </c>
      <c r="P201" s="18" t="s">
        <v>284</v>
      </c>
      <c r="Q201" s="18" t="s">
        <v>285</v>
      </c>
      <c r="R201" s="23"/>
      <c r="Z201" s="24"/>
    </row>
    <row r="202" ht="65" customHeight="1" spans="1:26">
      <c r="A202" s="14">
        <v>102</v>
      </c>
      <c r="B202" s="15" t="s">
        <v>580</v>
      </c>
      <c r="C202" s="15" t="s">
        <v>581</v>
      </c>
      <c r="D202" s="11" t="s">
        <v>55</v>
      </c>
      <c r="E202" s="11" t="s">
        <v>582</v>
      </c>
      <c r="F202" s="11" t="s">
        <v>33</v>
      </c>
      <c r="G202" s="16" t="s">
        <v>283</v>
      </c>
      <c r="H202" s="11">
        <v>3.93</v>
      </c>
      <c r="I202" s="11">
        <v>3.93</v>
      </c>
      <c r="J202" s="16"/>
      <c r="K202" s="11"/>
      <c r="L202" s="16"/>
      <c r="M202" s="16">
        <v>134</v>
      </c>
      <c r="N202" s="16">
        <v>517</v>
      </c>
      <c r="O202" s="16">
        <v>517</v>
      </c>
      <c r="P202" s="18" t="s">
        <v>284</v>
      </c>
      <c r="Q202" s="18" t="s">
        <v>285</v>
      </c>
      <c r="R202" s="23"/>
      <c r="Z202" s="24"/>
    </row>
    <row r="203" ht="65" customHeight="1" spans="1:26">
      <c r="A203" s="14">
        <v>103</v>
      </c>
      <c r="B203" s="15" t="s">
        <v>583</v>
      </c>
      <c r="C203" s="15" t="s">
        <v>584</v>
      </c>
      <c r="D203" s="11" t="s">
        <v>55</v>
      </c>
      <c r="E203" s="11" t="s">
        <v>585</v>
      </c>
      <c r="F203" s="11" t="s">
        <v>33</v>
      </c>
      <c r="G203" s="16" t="s">
        <v>283</v>
      </c>
      <c r="H203" s="11">
        <v>22.69</v>
      </c>
      <c r="I203" s="11">
        <v>22.69</v>
      </c>
      <c r="J203" s="16"/>
      <c r="K203" s="11"/>
      <c r="L203" s="16"/>
      <c r="M203" s="16">
        <v>161</v>
      </c>
      <c r="N203" s="16">
        <v>629</v>
      </c>
      <c r="O203" s="16">
        <v>629</v>
      </c>
      <c r="P203" s="18" t="s">
        <v>284</v>
      </c>
      <c r="Q203" s="18" t="s">
        <v>285</v>
      </c>
      <c r="R203" s="23"/>
      <c r="Z203" s="24"/>
    </row>
    <row r="204" ht="65" customHeight="1" spans="1:26">
      <c r="A204" s="14">
        <v>104</v>
      </c>
      <c r="B204" s="15" t="s">
        <v>586</v>
      </c>
      <c r="C204" s="15" t="s">
        <v>587</v>
      </c>
      <c r="D204" s="11" t="s">
        <v>55</v>
      </c>
      <c r="E204" s="11" t="s">
        <v>588</v>
      </c>
      <c r="F204" s="11" t="s">
        <v>33</v>
      </c>
      <c r="G204" s="16" t="s">
        <v>283</v>
      </c>
      <c r="H204" s="11">
        <v>23.23</v>
      </c>
      <c r="I204" s="11">
        <v>23.23</v>
      </c>
      <c r="J204" s="16"/>
      <c r="K204" s="11"/>
      <c r="L204" s="16"/>
      <c r="M204" s="16">
        <v>158</v>
      </c>
      <c r="N204" s="16">
        <v>423</v>
      </c>
      <c r="O204" s="16">
        <v>423</v>
      </c>
      <c r="P204" s="18" t="s">
        <v>284</v>
      </c>
      <c r="Q204" s="18" t="s">
        <v>285</v>
      </c>
      <c r="R204" s="23"/>
      <c r="Z204" s="24"/>
    </row>
    <row r="205" ht="65" customHeight="1" spans="1:26">
      <c r="A205" s="14">
        <v>105</v>
      </c>
      <c r="B205" s="15" t="s">
        <v>589</v>
      </c>
      <c r="C205" s="15" t="s">
        <v>590</v>
      </c>
      <c r="D205" s="11" t="s">
        <v>55</v>
      </c>
      <c r="E205" s="11" t="s">
        <v>591</v>
      </c>
      <c r="F205" s="11" t="s">
        <v>33</v>
      </c>
      <c r="G205" s="16" t="s">
        <v>283</v>
      </c>
      <c r="H205" s="11">
        <v>17.24</v>
      </c>
      <c r="I205" s="11">
        <v>17.24</v>
      </c>
      <c r="J205" s="16"/>
      <c r="K205" s="11"/>
      <c r="L205" s="16"/>
      <c r="M205" s="16">
        <v>133</v>
      </c>
      <c r="N205" s="16">
        <v>405</v>
      </c>
      <c r="O205" s="16">
        <v>405</v>
      </c>
      <c r="P205" s="18" t="s">
        <v>284</v>
      </c>
      <c r="Q205" s="18" t="s">
        <v>285</v>
      </c>
      <c r="R205" s="23"/>
      <c r="Z205" s="24"/>
    </row>
    <row r="206" ht="65" customHeight="1" spans="1:26">
      <c r="A206" s="14">
        <v>106</v>
      </c>
      <c r="B206" s="15" t="s">
        <v>592</v>
      </c>
      <c r="C206" s="15" t="s">
        <v>593</v>
      </c>
      <c r="D206" s="11" t="s">
        <v>55</v>
      </c>
      <c r="E206" s="11" t="s">
        <v>594</v>
      </c>
      <c r="F206" s="11" t="s">
        <v>33</v>
      </c>
      <c r="G206" s="16" t="s">
        <v>283</v>
      </c>
      <c r="H206" s="11">
        <v>21.89</v>
      </c>
      <c r="I206" s="11">
        <v>21.89</v>
      </c>
      <c r="J206" s="16"/>
      <c r="K206" s="11"/>
      <c r="L206" s="16"/>
      <c r="M206" s="16">
        <v>145</v>
      </c>
      <c r="N206" s="16">
        <v>530</v>
      </c>
      <c r="O206" s="16">
        <v>530</v>
      </c>
      <c r="P206" s="18" t="s">
        <v>284</v>
      </c>
      <c r="Q206" s="18" t="s">
        <v>285</v>
      </c>
      <c r="R206" s="23"/>
      <c r="Z206" s="24"/>
    </row>
    <row r="207" ht="65" customHeight="1" spans="1:26">
      <c r="A207" s="14">
        <v>107</v>
      </c>
      <c r="B207" s="15" t="s">
        <v>595</v>
      </c>
      <c r="C207" s="15" t="s">
        <v>596</v>
      </c>
      <c r="D207" s="11" t="s">
        <v>55</v>
      </c>
      <c r="E207" s="11" t="s">
        <v>597</v>
      </c>
      <c r="F207" s="11" t="s">
        <v>33</v>
      </c>
      <c r="G207" s="16" t="s">
        <v>283</v>
      </c>
      <c r="H207" s="11">
        <v>1.45</v>
      </c>
      <c r="I207" s="11">
        <v>1.45</v>
      </c>
      <c r="J207" s="16"/>
      <c r="K207" s="11"/>
      <c r="L207" s="16"/>
      <c r="M207" s="16">
        <v>56</v>
      </c>
      <c r="N207" s="16">
        <v>214</v>
      </c>
      <c r="O207" s="16">
        <v>214</v>
      </c>
      <c r="P207" s="18" t="s">
        <v>284</v>
      </c>
      <c r="Q207" s="18" t="s">
        <v>285</v>
      </c>
      <c r="R207" s="23"/>
      <c r="Z207" s="24"/>
    </row>
    <row r="208" ht="65" customHeight="1" spans="1:26">
      <c r="A208" s="14" t="s">
        <v>71</v>
      </c>
      <c r="B208" s="15"/>
      <c r="C208" s="15"/>
      <c r="D208" s="11"/>
      <c r="E208" s="11"/>
      <c r="F208" s="11"/>
      <c r="G208" s="16"/>
      <c r="H208" s="11">
        <f>SUM(H209:H214)</f>
        <v>40.06</v>
      </c>
      <c r="I208" s="11">
        <f>SUM(I209:I214)</f>
        <v>40.06</v>
      </c>
      <c r="J208" s="16"/>
      <c r="K208" s="11"/>
      <c r="L208" s="16"/>
      <c r="M208" s="16"/>
      <c r="N208" s="16"/>
      <c r="O208" s="16"/>
      <c r="P208" s="18"/>
      <c r="Q208" s="18"/>
      <c r="R208" s="23"/>
      <c r="Z208" s="24"/>
    </row>
    <row r="209" ht="65" customHeight="1" spans="1:26">
      <c r="A209" s="14">
        <v>108</v>
      </c>
      <c r="B209" s="15" t="s">
        <v>598</v>
      </c>
      <c r="C209" s="15" t="s">
        <v>599</v>
      </c>
      <c r="D209" s="11" t="s">
        <v>71</v>
      </c>
      <c r="E209" s="11" t="s">
        <v>600</v>
      </c>
      <c r="F209" s="11" t="s">
        <v>33</v>
      </c>
      <c r="G209" s="16" t="s">
        <v>283</v>
      </c>
      <c r="H209" s="11">
        <v>6.33</v>
      </c>
      <c r="I209" s="11">
        <v>6.33</v>
      </c>
      <c r="J209" s="16"/>
      <c r="K209" s="11"/>
      <c r="L209" s="16"/>
      <c r="M209" s="16">
        <v>170</v>
      </c>
      <c r="N209" s="16">
        <v>527</v>
      </c>
      <c r="O209" s="16">
        <v>527</v>
      </c>
      <c r="P209" s="18" t="s">
        <v>284</v>
      </c>
      <c r="Q209" s="18" t="s">
        <v>285</v>
      </c>
      <c r="R209" s="23"/>
      <c r="Z209" s="24"/>
    </row>
    <row r="210" ht="65" customHeight="1" spans="1:26">
      <c r="A210" s="14">
        <v>109</v>
      </c>
      <c r="B210" s="15" t="s">
        <v>601</v>
      </c>
      <c r="C210" s="15" t="s">
        <v>602</v>
      </c>
      <c r="D210" s="11" t="s">
        <v>71</v>
      </c>
      <c r="E210" s="11" t="s">
        <v>603</v>
      </c>
      <c r="F210" s="11" t="s">
        <v>33</v>
      </c>
      <c r="G210" s="16" t="s">
        <v>283</v>
      </c>
      <c r="H210" s="11">
        <v>6.04</v>
      </c>
      <c r="I210" s="11">
        <v>6.04</v>
      </c>
      <c r="J210" s="16"/>
      <c r="K210" s="11"/>
      <c r="L210" s="16"/>
      <c r="M210" s="16">
        <v>130</v>
      </c>
      <c r="N210" s="16">
        <v>460</v>
      </c>
      <c r="O210" s="16">
        <v>460</v>
      </c>
      <c r="P210" s="18" t="s">
        <v>284</v>
      </c>
      <c r="Q210" s="18" t="s">
        <v>285</v>
      </c>
      <c r="R210" s="23"/>
      <c r="Z210" s="24"/>
    </row>
    <row r="211" ht="65" customHeight="1" spans="1:26">
      <c r="A211" s="14">
        <v>110</v>
      </c>
      <c r="B211" s="15" t="s">
        <v>604</v>
      </c>
      <c r="C211" s="15" t="s">
        <v>605</v>
      </c>
      <c r="D211" s="11" t="s">
        <v>71</v>
      </c>
      <c r="E211" s="11" t="s">
        <v>606</v>
      </c>
      <c r="F211" s="11" t="s">
        <v>33</v>
      </c>
      <c r="G211" s="16" t="s">
        <v>283</v>
      </c>
      <c r="H211" s="11">
        <v>7.36</v>
      </c>
      <c r="I211" s="11">
        <v>7.36</v>
      </c>
      <c r="J211" s="16"/>
      <c r="K211" s="11"/>
      <c r="L211" s="16"/>
      <c r="M211" s="16">
        <v>83</v>
      </c>
      <c r="N211" s="16">
        <v>279</v>
      </c>
      <c r="O211" s="16">
        <v>279</v>
      </c>
      <c r="P211" s="18" t="s">
        <v>284</v>
      </c>
      <c r="Q211" s="18" t="s">
        <v>285</v>
      </c>
      <c r="R211" s="23"/>
      <c r="Z211" s="24"/>
    </row>
    <row r="212" ht="65" customHeight="1" spans="1:26">
      <c r="A212" s="14">
        <v>111</v>
      </c>
      <c r="B212" s="15" t="s">
        <v>607</v>
      </c>
      <c r="C212" s="15" t="s">
        <v>608</v>
      </c>
      <c r="D212" s="11" t="s">
        <v>71</v>
      </c>
      <c r="E212" s="11" t="s">
        <v>609</v>
      </c>
      <c r="F212" s="11" t="s">
        <v>33</v>
      </c>
      <c r="G212" s="16" t="s">
        <v>283</v>
      </c>
      <c r="H212" s="11">
        <v>7.94</v>
      </c>
      <c r="I212" s="11">
        <v>7.94</v>
      </c>
      <c r="J212" s="16"/>
      <c r="K212" s="11"/>
      <c r="L212" s="16"/>
      <c r="M212" s="16">
        <v>184</v>
      </c>
      <c r="N212" s="16">
        <v>579</v>
      </c>
      <c r="O212" s="16">
        <v>579</v>
      </c>
      <c r="P212" s="18" t="s">
        <v>284</v>
      </c>
      <c r="Q212" s="18" t="s">
        <v>285</v>
      </c>
      <c r="R212" s="23"/>
      <c r="Z212" s="24"/>
    </row>
    <row r="213" ht="65" customHeight="1" spans="1:26">
      <c r="A213" s="14">
        <v>112</v>
      </c>
      <c r="B213" s="15" t="s">
        <v>610</v>
      </c>
      <c r="C213" s="15" t="s">
        <v>611</v>
      </c>
      <c r="D213" s="11" t="s">
        <v>71</v>
      </c>
      <c r="E213" s="11" t="s">
        <v>612</v>
      </c>
      <c r="F213" s="11" t="s">
        <v>33</v>
      </c>
      <c r="G213" s="16" t="s">
        <v>283</v>
      </c>
      <c r="H213" s="11">
        <v>4.98</v>
      </c>
      <c r="I213" s="11">
        <v>4.98</v>
      </c>
      <c r="J213" s="16"/>
      <c r="K213" s="11"/>
      <c r="L213" s="16"/>
      <c r="M213" s="16">
        <v>158</v>
      </c>
      <c r="N213" s="16">
        <v>453</v>
      </c>
      <c r="O213" s="16">
        <v>453</v>
      </c>
      <c r="P213" s="18" t="s">
        <v>284</v>
      </c>
      <c r="Q213" s="18" t="s">
        <v>285</v>
      </c>
      <c r="R213" s="23"/>
      <c r="Z213" s="24"/>
    </row>
    <row r="214" ht="65" customHeight="1" spans="1:26">
      <c r="A214" s="14">
        <v>113</v>
      </c>
      <c r="B214" s="15" t="s">
        <v>613</v>
      </c>
      <c r="C214" s="15" t="s">
        <v>614</v>
      </c>
      <c r="D214" s="11" t="s">
        <v>71</v>
      </c>
      <c r="E214" s="11" t="s">
        <v>615</v>
      </c>
      <c r="F214" s="11" t="s">
        <v>33</v>
      </c>
      <c r="G214" s="16" t="s">
        <v>283</v>
      </c>
      <c r="H214" s="11">
        <v>7.41</v>
      </c>
      <c r="I214" s="11">
        <v>7.41</v>
      </c>
      <c r="J214" s="16"/>
      <c r="K214" s="11"/>
      <c r="L214" s="16"/>
      <c r="M214" s="16">
        <v>146</v>
      </c>
      <c r="N214" s="16">
        <v>516</v>
      </c>
      <c r="O214" s="16">
        <v>516</v>
      </c>
      <c r="P214" s="18" t="s">
        <v>284</v>
      </c>
      <c r="Q214" s="18" t="s">
        <v>285</v>
      </c>
      <c r="R214" s="23"/>
      <c r="Z214" s="24"/>
    </row>
    <row r="215" ht="65" customHeight="1" spans="1:26">
      <c r="A215" s="14" t="s">
        <v>111</v>
      </c>
      <c r="B215" s="15"/>
      <c r="C215" s="15"/>
      <c r="D215" s="11"/>
      <c r="E215" s="11"/>
      <c r="F215" s="11"/>
      <c r="G215" s="16"/>
      <c r="H215" s="11">
        <f>SUM(H216:H223)</f>
        <v>59.38</v>
      </c>
      <c r="I215" s="11">
        <f>SUM(I216:I223)</f>
        <v>59.38</v>
      </c>
      <c r="J215" s="16"/>
      <c r="K215" s="11"/>
      <c r="L215" s="16"/>
      <c r="M215" s="16"/>
      <c r="N215" s="16"/>
      <c r="O215" s="16"/>
      <c r="P215" s="18"/>
      <c r="Q215" s="18"/>
      <c r="R215" s="23"/>
      <c r="Z215" s="24"/>
    </row>
    <row r="216" ht="65" customHeight="1" spans="1:26">
      <c r="A216" s="14">
        <v>114</v>
      </c>
      <c r="B216" s="15" t="s">
        <v>616</v>
      </c>
      <c r="C216" s="15" t="s">
        <v>617</v>
      </c>
      <c r="D216" s="11" t="s">
        <v>111</v>
      </c>
      <c r="E216" s="11" t="s">
        <v>618</v>
      </c>
      <c r="F216" s="11" t="s">
        <v>33</v>
      </c>
      <c r="G216" s="16" t="s">
        <v>283</v>
      </c>
      <c r="H216" s="11">
        <v>9.88</v>
      </c>
      <c r="I216" s="11">
        <v>9.88</v>
      </c>
      <c r="J216" s="16"/>
      <c r="K216" s="11"/>
      <c r="L216" s="16"/>
      <c r="M216" s="16">
        <v>60</v>
      </c>
      <c r="N216" s="16">
        <v>217</v>
      </c>
      <c r="O216" s="16">
        <v>217</v>
      </c>
      <c r="P216" s="18" t="s">
        <v>284</v>
      </c>
      <c r="Q216" s="18" t="s">
        <v>285</v>
      </c>
      <c r="R216" s="23"/>
      <c r="Z216" s="24"/>
    </row>
    <row r="217" ht="65" customHeight="1" spans="1:26">
      <c r="A217" s="14">
        <v>115</v>
      </c>
      <c r="B217" s="15" t="s">
        <v>619</v>
      </c>
      <c r="C217" s="15" t="s">
        <v>620</v>
      </c>
      <c r="D217" s="11" t="s">
        <v>111</v>
      </c>
      <c r="E217" s="11" t="s">
        <v>621</v>
      </c>
      <c r="F217" s="11" t="s">
        <v>33</v>
      </c>
      <c r="G217" s="16" t="s">
        <v>283</v>
      </c>
      <c r="H217" s="11">
        <v>10.21</v>
      </c>
      <c r="I217" s="11">
        <v>10.21</v>
      </c>
      <c r="J217" s="16"/>
      <c r="K217" s="11"/>
      <c r="L217" s="16"/>
      <c r="M217" s="16">
        <v>149</v>
      </c>
      <c r="N217" s="16">
        <v>506</v>
      </c>
      <c r="O217" s="16">
        <v>506</v>
      </c>
      <c r="P217" s="18" t="s">
        <v>284</v>
      </c>
      <c r="Q217" s="18" t="s">
        <v>285</v>
      </c>
      <c r="R217" s="23"/>
      <c r="Z217" s="24"/>
    </row>
    <row r="218" ht="65" customHeight="1" spans="1:26">
      <c r="A218" s="14">
        <v>116</v>
      </c>
      <c r="B218" s="15" t="s">
        <v>622</v>
      </c>
      <c r="C218" s="15" t="s">
        <v>623</v>
      </c>
      <c r="D218" s="11" t="s">
        <v>111</v>
      </c>
      <c r="E218" s="11" t="s">
        <v>624</v>
      </c>
      <c r="F218" s="11" t="s">
        <v>33</v>
      </c>
      <c r="G218" s="16" t="s">
        <v>283</v>
      </c>
      <c r="H218" s="11">
        <v>3.28</v>
      </c>
      <c r="I218" s="11">
        <v>3.28</v>
      </c>
      <c r="J218" s="16"/>
      <c r="K218" s="11"/>
      <c r="L218" s="16"/>
      <c r="M218" s="16">
        <v>95</v>
      </c>
      <c r="N218" s="16">
        <v>312</v>
      </c>
      <c r="O218" s="16">
        <v>312</v>
      </c>
      <c r="P218" s="18" t="s">
        <v>284</v>
      </c>
      <c r="Q218" s="18" t="s">
        <v>285</v>
      </c>
      <c r="R218" s="23"/>
      <c r="Z218" s="24"/>
    </row>
    <row r="219" ht="65" customHeight="1" spans="1:26">
      <c r="A219" s="14">
        <v>117</v>
      </c>
      <c r="B219" s="15" t="s">
        <v>625</v>
      </c>
      <c r="C219" s="15" t="s">
        <v>626</v>
      </c>
      <c r="D219" s="11" t="s">
        <v>111</v>
      </c>
      <c r="E219" s="11" t="s">
        <v>627</v>
      </c>
      <c r="F219" s="11" t="s">
        <v>33</v>
      </c>
      <c r="G219" s="16" t="s">
        <v>283</v>
      </c>
      <c r="H219" s="11">
        <v>5.07</v>
      </c>
      <c r="I219" s="11">
        <v>5.07</v>
      </c>
      <c r="J219" s="16"/>
      <c r="K219" s="11"/>
      <c r="L219" s="16"/>
      <c r="M219" s="16">
        <v>92</v>
      </c>
      <c r="N219" s="16">
        <v>329</v>
      </c>
      <c r="O219" s="16">
        <v>329</v>
      </c>
      <c r="P219" s="18" t="s">
        <v>284</v>
      </c>
      <c r="Q219" s="18" t="s">
        <v>285</v>
      </c>
      <c r="R219" s="23"/>
      <c r="Z219" s="24"/>
    </row>
    <row r="220" ht="65" customHeight="1" spans="1:26">
      <c r="A220" s="14">
        <v>118</v>
      </c>
      <c r="B220" s="15" t="s">
        <v>628</v>
      </c>
      <c r="C220" s="15" t="s">
        <v>629</v>
      </c>
      <c r="D220" s="11" t="s">
        <v>111</v>
      </c>
      <c r="E220" s="11" t="s">
        <v>630</v>
      </c>
      <c r="F220" s="11" t="s">
        <v>33</v>
      </c>
      <c r="G220" s="16" t="s">
        <v>283</v>
      </c>
      <c r="H220" s="11">
        <v>5.6</v>
      </c>
      <c r="I220" s="11">
        <v>5.6</v>
      </c>
      <c r="J220" s="16"/>
      <c r="K220" s="11"/>
      <c r="L220" s="16"/>
      <c r="M220" s="16">
        <v>99</v>
      </c>
      <c r="N220" s="16">
        <v>323</v>
      </c>
      <c r="O220" s="16">
        <v>323</v>
      </c>
      <c r="P220" s="18" t="s">
        <v>284</v>
      </c>
      <c r="Q220" s="18" t="s">
        <v>285</v>
      </c>
      <c r="R220" s="23"/>
      <c r="Z220" s="24"/>
    </row>
    <row r="221" ht="65" customHeight="1" spans="1:26">
      <c r="A221" s="14">
        <v>119</v>
      </c>
      <c r="B221" s="15" t="s">
        <v>631</v>
      </c>
      <c r="C221" s="15" t="s">
        <v>632</v>
      </c>
      <c r="D221" s="11" t="s">
        <v>111</v>
      </c>
      <c r="E221" s="11" t="s">
        <v>162</v>
      </c>
      <c r="F221" s="11" t="s">
        <v>33</v>
      </c>
      <c r="G221" s="16" t="s">
        <v>283</v>
      </c>
      <c r="H221" s="11">
        <v>9.45</v>
      </c>
      <c r="I221" s="11">
        <v>9.45</v>
      </c>
      <c r="J221" s="16"/>
      <c r="K221" s="11"/>
      <c r="L221" s="16"/>
      <c r="M221" s="16">
        <v>106</v>
      </c>
      <c r="N221" s="16">
        <v>401</v>
      </c>
      <c r="O221" s="16">
        <v>401</v>
      </c>
      <c r="P221" s="18" t="s">
        <v>284</v>
      </c>
      <c r="Q221" s="18" t="s">
        <v>285</v>
      </c>
      <c r="R221" s="23"/>
      <c r="Z221" s="24"/>
    </row>
    <row r="222" ht="65" customHeight="1" spans="1:26">
      <c r="A222" s="14">
        <v>120</v>
      </c>
      <c r="B222" s="15" t="s">
        <v>633</v>
      </c>
      <c r="C222" s="15" t="s">
        <v>634</v>
      </c>
      <c r="D222" s="11" t="s">
        <v>111</v>
      </c>
      <c r="E222" s="11" t="s">
        <v>635</v>
      </c>
      <c r="F222" s="11" t="s">
        <v>33</v>
      </c>
      <c r="G222" s="16" t="s">
        <v>283</v>
      </c>
      <c r="H222" s="11">
        <v>3.41</v>
      </c>
      <c r="I222" s="11">
        <v>3.41</v>
      </c>
      <c r="J222" s="16"/>
      <c r="K222" s="11"/>
      <c r="L222" s="16"/>
      <c r="M222" s="16">
        <v>86</v>
      </c>
      <c r="N222" s="16">
        <v>275</v>
      </c>
      <c r="O222" s="16">
        <v>275</v>
      </c>
      <c r="P222" s="18" t="s">
        <v>284</v>
      </c>
      <c r="Q222" s="18" t="s">
        <v>285</v>
      </c>
      <c r="R222" s="23"/>
      <c r="Z222" s="24"/>
    </row>
    <row r="223" ht="65" customHeight="1" spans="1:26">
      <c r="A223" s="14">
        <v>121</v>
      </c>
      <c r="B223" s="15" t="s">
        <v>636</v>
      </c>
      <c r="C223" s="15" t="s">
        <v>637</v>
      </c>
      <c r="D223" s="11" t="s">
        <v>111</v>
      </c>
      <c r="E223" s="11" t="s">
        <v>638</v>
      </c>
      <c r="F223" s="11" t="s">
        <v>33</v>
      </c>
      <c r="G223" s="16" t="s">
        <v>283</v>
      </c>
      <c r="H223" s="11">
        <v>12.48</v>
      </c>
      <c r="I223" s="11">
        <v>12.48</v>
      </c>
      <c r="J223" s="16"/>
      <c r="K223" s="11"/>
      <c r="L223" s="16"/>
      <c r="M223" s="16">
        <v>133</v>
      </c>
      <c r="N223" s="16">
        <v>472</v>
      </c>
      <c r="O223" s="16">
        <v>472</v>
      </c>
      <c r="P223" s="18" t="s">
        <v>284</v>
      </c>
      <c r="Q223" s="18" t="s">
        <v>285</v>
      </c>
      <c r="R223" s="23"/>
      <c r="Z223" s="24"/>
    </row>
    <row r="224" ht="65" customHeight="1" spans="1:26">
      <c r="A224" s="14" t="s">
        <v>47</v>
      </c>
      <c r="B224" s="15"/>
      <c r="C224" s="15"/>
      <c r="D224" s="11"/>
      <c r="E224" s="11"/>
      <c r="F224" s="11"/>
      <c r="G224" s="16"/>
      <c r="H224" s="11">
        <f>SUM(H225:H241)</f>
        <v>42.84</v>
      </c>
      <c r="I224" s="11">
        <f>SUM(I225:I241)</f>
        <v>42.84</v>
      </c>
      <c r="J224" s="16"/>
      <c r="K224" s="11"/>
      <c r="L224" s="16"/>
      <c r="M224" s="16"/>
      <c r="N224" s="16"/>
      <c r="O224" s="16"/>
      <c r="P224" s="18"/>
      <c r="Q224" s="18"/>
      <c r="R224" s="23"/>
      <c r="Z224" s="24"/>
    </row>
    <row r="225" ht="65" customHeight="1" spans="1:26">
      <c r="A225" s="14">
        <v>122</v>
      </c>
      <c r="B225" s="15" t="s">
        <v>639</v>
      </c>
      <c r="C225" s="15" t="s">
        <v>640</v>
      </c>
      <c r="D225" s="11" t="s">
        <v>47</v>
      </c>
      <c r="E225" s="11" t="s">
        <v>641</v>
      </c>
      <c r="F225" s="11" t="s">
        <v>33</v>
      </c>
      <c r="G225" s="16" t="s">
        <v>283</v>
      </c>
      <c r="H225" s="11">
        <v>2.19</v>
      </c>
      <c r="I225" s="11">
        <v>2.19</v>
      </c>
      <c r="J225" s="16"/>
      <c r="K225" s="11"/>
      <c r="L225" s="16"/>
      <c r="M225" s="16">
        <v>99</v>
      </c>
      <c r="N225" s="16">
        <v>307</v>
      </c>
      <c r="O225" s="16">
        <v>307</v>
      </c>
      <c r="P225" s="18" t="s">
        <v>284</v>
      </c>
      <c r="Q225" s="18" t="s">
        <v>285</v>
      </c>
      <c r="R225" s="23"/>
      <c r="Z225" s="24"/>
    </row>
    <row r="226" ht="65" customHeight="1" spans="1:26">
      <c r="A226" s="14">
        <v>123</v>
      </c>
      <c r="B226" s="15" t="s">
        <v>642</v>
      </c>
      <c r="C226" s="15" t="s">
        <v>643</v>
      </c>
      <c r="D226" s="11" t="s">
        <v>47</v>
      </c>
      <c r="E226" s="11" t="s">
        <v>644</v>
      </c>
      <c r="F226" s="11" t="s">
        <v>33</v>
      </c>
      <c r="G226" s="16" t="s">
        <v>283</v>
      </c>
      <c r="H226" s="11">
        <v>2.01</v>
      </c>
      <c r="I226" s="11">
        <v>2.01</v>
      </c>
      <c r="J226" s="16"/>
      <c r="K226" s="11"/>
      <c r="L226" s="16"/>
      <c r="M226" s="16">
        <v>143</v>
      </c>
      <c r="N226" s="16">
        <v>498</v>
      </c>
      <c r="O226" s="16">
        <v>498</v>
      </c>
      <c r="P226" s="18" t="s">
        <v>284</v>
      </c>
      <c r="Q226" s="18" t="s">
        <v>285</v>
      </c>
      <c r="R226" s="23"/>
      <c r="Z226" s="24"/>
    </row>
    <row r="227" ht="65" customHeight="1" spans="1:26">
      <c r="A227" s="14">
        <v>124</v>
      </c>
      <c r="B227" s="15" t="s">
        <v>645</v>
      </c>
      <c r="C227" s="15" t="s">
        <v>646</v>
      </c>
      <c r="D227" s="11" t="s">
        <v>47</v>
      </c>
      <c r="E227" s="11" t="s">
        <v>647</v>
      </c>
      <c r="F227" s="11" t="s">
        <v>33</v>
      </c>
      <c r="G227" s="16" t="s">
        <v>283</v>
      </c>
      <c r="H227" s="11">
        <v>1.61</v>
      </c>
      <c r="I227" s="11">
        <v>1.61</v>
      </c>
      <c r="J227" s="16"/>
      <c r="K227" s="11"/>
      <c r="L227" s="16"/>
      <c r="M227" s="16">
        <v>82</v>
      </c>
      <c r="N227" s="16">
        <v>300</v>
      </c>
      <c r="O227" s="16">
        <v>300</v>
      </c>
      <c r="P227" s="18" t="s">
        <v>284</v>
      </c>
      <c r="Q227" s="18" t="s">
        <v>285</v>
      </c>
      <c r="R227" s="23"/>
      <c r="Z227" s="24"/>
    </row>
    <row r="228" ht="65" customHeight="1" spans="1:26">
      <c r="A228" s="14">
        <v>125</v>
      </c>
      <c r="B228" s="15" t="s">
        <v>648</v>
      </c>
      <c r="C228" s="15" t="s">
        <v>649</v>
      </c>
      <c r="D228" s="11" t="s">
        <v>47</v>
      </c>
      <c r="E228" s="11" t="s">
        <v>650</v>
      </c>
      <c r="F228" s="11" t="s">
        <v>33</v>
      </c>
      <c r="G228" s="16" t="s">
        <v>283</v>
      </c>
      <c r="H228" s="11">
        <v>2.23</v>
      </c>
      <c r="I228" s="11">
        <v>2.23</v>
      </c>
      <c r="J228" s="16"/>
      <c r="K228" s="11"/>
      <c r="L228" s="16"/>
      <c r="M228" s="16">
        <v>66</v>
      </c>
      <c r="N228" s="16">
        <v>222</v>
      </c>
      <c r="O228" s="16">
        <v>222</v>
      </c>
      <c r="P228" s="18" t="s">
        <v>284</v>
      </c>
      <c r="Q228" s="18" t="s">
        <v>285</v>
      </c>
      <c r="R228" s="23"/>
      <c r="Z228" s="24"/>
    </row>
    <row r="229" ht="65" customHeight="1" spans="1:26">
      <c r="A229" s="14">
        <v>126</v>
      </c>
      <c r="B229" s="15" t="s">
        <v>651</v>
      </c>
      <c r="C229" s="15" t="s">
        <v>652</v>
      </c>
      <c r="D229" s="11" t="s">
        <v>47</v>
      </c>
      <c r="E229" s="11" t="s">
        <v>653</v>
      </c>
      <c r="F229" s="11" t="s">
        <v>33</v>
      </c>
      <c r="G229" s="16" t="s">
        <v>283</v>
      </c>
      <c r="H229" s="11">
        <v>1.83</v>
      </c>
      <c r="I229" s="11">
        <v>1.83</v>
      </c>
      <c r="J229" s="16"/>
      <c r="K229" s="11"/>
      <c r="L229" s="16"/>
      <c r="M229" s="16">
        <v>205</v>
      </c>
      <c r="N229" s="16">
        <v>665</v>
      </c>
      <c r="O229" s="16">
        <v>665</v>
      </c>
      <c r="P229" s="18" t="s">
        <v>284</v>
      </c>
      <c r="Q229" s="18" t="s">
        <v>285</v>
      </c>
      <c r="R229" s="23"/>
      <c r="Z229" s="24"/>
    </row>
    <row r="230" ht="65" customHeight="1" spans="1:26">
      <c r="A230" s="14">
        <v>127</v>
      </c>
      <c r="B230" s="15" t="s">
        <v>654</v>
      </c>
      <c r="C230" s="15" t="s">
        <v>655</v>
      </c>
      <c r="D230" s="11" t="s">
        <v>47</v>
      </c>
      <c r="E230" s="11" t="s">
        <v>656</v>
      </c>
      <c r="F230" s="11" t="s">
        <v>33</v>
      </c>
      <c r="G230" s="16" t="s">
        <v>283</v>
      </c>
      <c r="H230" s="11">
        <v>3.25</v>
      </c>
      <c r="I230" s="11">
        <v>3.25</v>
      </c>
      <c r="J230" s="16"/>
      <c r="K230" s="11"/>
      <c r="L230" s="16"/>
      <c r="M230" s="16">
        <v>133</v>
      </c>
      <c r="N230" s="16">
        <v>487</v>
      </c>
      <c r="O230" s="16">
        <v>487</v>
      </c>
      <c r="P230" s="18" t="s">
        <v>284</v>
      </c>
      <c r="Q230" s="18" t="s">
        <v>285</v>
      </c>
      <c r="R230" s="23"/>
      <c r="Z230" s="24"/>
    </row>
    <row r="231" ht="65" customHeight="1" spans="1:26">
      <c r="A231" s="14">
        <v>128</v>
      </c>
      <c r="B231" s="15" t="s">
        <v>657</v>
      </c>
      <c r="C231" s="15" t="s">
        <v>658</v>
      </c>
      <c r="D231" s="11" t="s">
        <v>47</v>
      </c>
      <c r="E231" s="11" t="s">
        <v>659</v>
      </c>
      <c r="F231" s="11" t="s">
        <v>33</v>
      </c>
      <c r="G231" s="16" t="s">
        <v>283</v>
      </c>
      <c r="H231" s="11">
        <v>1.6</v>
      </c>
      <c r="I231" s="11">
        <v>1.6</v>
      </c>
      <c r="J231" s="16"/>
      <c r="K231" s="11"/>
      <c r="L231" s="16"/>
      <c r="M231" s="16">
        <v>81</v>
      </c>
      <c r="N231" s="16">
        <v>265</v>
      </c>
      <c r="O231" s="16">
        <v>265</v>
      </c>
      <c r="P231" s="18" t="s">
        <v>284</v>
      </c>
      <c r="Q231" s="18" t="s">
        <v>285</v>
      </c>
      <c r="R231" s="23"/>
      <c r="Z231" s="24"/>
    </row>
    <row r="232" ht="65" customHeight="1" spans="1:26">
      <c r="A232" s="14">
        <v>129</v>
      </c>
      <c r="B232" s="15" t="s">
        <v>660</v>
      </c>
      <c r="C232" s="15" t="s">
        <v>661</v>
      </c>
      <c r="D232" s="11" t="s">
        <v>47</v>
      </c>
      <c r="E232" s="11" t="s">
        <v>662</v>
      </c>
      <c r="F232" s="11" t="s">
        <v>33</v>
      </c>
      <c r="G232" s="16" t="s">
        <v>283</v>
      </c>
      <c r="H232" s="11">
        <v>2.06</v>
      </c>
      <c r="I232" s="11">
        <v>2.06</v>
      </c>
      <c r="J232" s="16"/>
      <c r="K232" s="11"/>
      <c r="L232" s="16"/>
      <c r="M232" s="16">
        <v>80</v>
      </c>
      <c r="N232" s="16">
        <v>295</v>
      </c>
      <c r="O232" s="16">
        <v>295</v>
      </c>
      <c r="P232" s="18" t="s">
        <v>284</v>
      </c>
      <c r="Q232" s="18" t="s">
        <v>285</v>
      </c>
      <c r="R232" s="23"/>
      <c r="Z232" s="24"/>
    </row>
    <row r="233" ht="65" customHeight="1" spans="1:26">
      <c r="A233" s="14">
        <v>130</v>
      </c>
      <c r="B233" s="15" t="s">
        <v>663</v>
      </c>
      <c r="C233" s="15" t="s">
        <v>664</v>
      </c>
      <c r="D233" s="11" t="s">
        <v>47</v>
      </c>
      <c r="E233" s="11" t="s">
        <v>665</v>
      </c>
      <c r="F233" s="11" t="s">
        <v>33</v>
      </c>
      <c r="G233" s="16" t="s">
        <v>283</v>
      </c>
      <c r="H233" s="11">
        <v>4.5</v>
      </c>
      <c r="I233" s="11">
        <v>4.5</v>
      </c>
      <c r="J233" s="16"/>
      <c r="K233" s="11"/>
      <c r="L233" s="16"/>
      <c r="M233" s="16">
        <v>147</v>
      </c>
      <c r="N233" s="16">
        <v>536</v>
      </c>
      <c r="O233" s="16">
        <v>536</v>
      </c>
      <c r="P233" s="18" t="s">
        <v>284</v>
      </c>
      <c r="Q233" s="18" t="s">
        <v>285</v>
      </c>
      <c r="R233" s="23"/>
      <c r="Z233" s="24"/>
    </row>
    <row r="234" ht="65" customHeight="1" spans="1:26">
      <c r="A234" s="14">
        <v>131</v>
      </c>
      <c r="B234" s="15" t="s">
        <v>666</v>
      </c>
      <c r="C234" s="15" t="s">
        <v>667</v>
      </c>
      <c r="D234" s="11" t="s">
        <v>47</v>
      </c>
      <c r="E234" s="11" t="s">
        <v>668</v>
      </c>
      <c r="F234" s="11" t="s">
        <v>33</v>
      </c>
      <c r="G234" s="16" t="s">
        <v>283</v>
      </c>
      <c r="H234" s="11">
        <v>2.63</v>
      </c>
      <c r="I234" s="11">
        <v>2.63</v>
      </c>
      <c r="J234" s="16"/>
      <c r="K234" s="11"/>
      <c r="L234" s="16"/>
      <c r="M234" s="16">
        <v>140</v>
      </c>
      <c r="N234" s="16">
        <v>437</v>
      </c>
      <c r="O234" s="16">
        <v>437</v>
      </c>
      <c r="P234" s="18" t="s">
        <v>284</v>
      </c>
      <c r="Q234" s="18" t="s">
        <v>285</v>
      </c>
      <c r="R234" s="23"/>
      <c r="Z234" s="24"/>
    </row>
    <row r="235" ht="65" customHeight="1" spans="1:26">
      <c r="A235" s="14">
        <v>132</v>
      </c>
      <c r="B235" s="15" t="s">
        <v>669</v>
      </c>
      <c r="C235" s="15" t="s">
        <v>670</v>
      </c>
      <c r="D235" s="11" t="s">
        <v>47</v>
      </c>
      <c r="E235" s="11" t="s">
        <v>671</v>
      </c>
      <c r="F235" s="11" t="s">
        <v>33</v>
      </c>
      <c r="G235" s="16" t="s">
        <v>283</v>
      </c>
      <c r="H235" s="11">
        <v>3.37</v>
      </c>
      <c r="I235" s="11">
        <v>3.37</v>
      </c>
      <c r="J235" s="16"/>
      <c r="K235" s="11"/>
      <c r="L235" s="16"/>
      <c r="M235" s="16">
        <v>196</v>
      </c>
      <c r="N235" s="16">
        <v>681</v>
      </c>
      <c r="O235" s="16">
        <v>681</v>
      </c>
      <c r="P235" s="18" t="s">
        <v>284</v>
      </c>
      <c r="Q235" s="18" t="s">
        <v>285</v>
      </c>
      <c r="R235" s="23"/>
      <c r="Z235" s="24"/>
    </row>
    <row r="236" ht="65" customHeight="1" spans="1:26">
      <c r="A236" s="14">
        <v>133</v>
      </c>
      <c r="B236" s="15" t="s">
        <v>672</v>
      </c>
      <c r="C236" s="15" t="s">
        <v>673</v>
      </c>
      <c r="D236" s="11" t="s">
        <v>47</v>
      </c>
      <c r="E236" s="11" t="s">
        <v>674</v>
      </c>
      <c r="F236" s="11" t="s">
        <v>33</v>
      </c>
      <c r="G236" s="16" t="s">
        <v>283</v>
      </c>
      <c r="H236" s="11">
        <v>2.2</v>
      </c>
      <c r="I236" s="11">
        <v>2.2</v>
      </c>
      <c r="J236" s="16"/>
      <c r="K236" s="11"/>
      <c r="L236" s="16"/>
      <c r="M236" s="16">
        <v>94</v>
      </c>
      <c r="N236" s="16">
        <v>310</v>
      </c>
      <c r="O236" s="16">
        <v>310</v>
      </c>
      <c r="P236" s="18" t="s">
        <v>284</v>
      </c>
      <c r="Q236" s="18" t="s">
        <v>285</v>
      </c>
      <c r="R236" s="23"/>
      <c r="Z236" s="24"/>
    </row>
    <row r="237" ht="65" customHeight="1" spans="1:26">
      <c r="A237" s="14">
        <v>134</v>
      </c>
      <c r="B237" s="15" t="s">
        <v>675</v>
      </c>
      <c r="C237" s="15" t="s">
        <v>676</v>
      </c>
      <c r="D237" s="11" t="s">
        <v>47</v>
      </c>
      <c r="E237" s="11" t="s">
        <v>677</v>
      </c>
      <c r="F237" s="11" t="s">
        <v>33</v>
      </c>
      <c r="G237" s="16" t="s">
        <v>283</v>
      </c>
      <c r="H237" s="11">
        <v>1.85</v>
      </c>
      <c r="I237" s="11">
        <v>1.85</v>
      </c>
      <c r="J237" s="16"/>
      <c r="K237" s="11"/>
      <c r="L237" s="16"/>
      <c r="M237" s="16">
        <v>87</v>
      </c>
      <c r="N237" s="16">
        <v>325</v>
      </c>
      <c r="O237" s="16">
        <v>325</v>
      </c>
      <c r="P237" s="18" t="s">
        <v>284</v>
      </c>
      <c r="Q237" s="18" t="s">
        <v>285</v>
      </c>
      <c r="R237" s="23"/>
      <c r="Z237" s="24"/>
    </row>
    <row r="238" ht="65" customHeight="1" spans="1:26">
      <c r="A238" s="14">
        <v>135</v>
      </c>
      <c r="B238" s="15" t="s">
        <v>678</v>
      </c>
      <c r="C238" s="15" t="s">
        <v>679</v>
      </c>
      <c r="D238" s="11" t="s">
        <v>47</v>
      </c>
      <c r="E238" s="11" t="s">
        <v>680</v>
      </c>
      <c r="F238" s="11" t="s">
        <v>33</v>
      </c>
      <c r="G238" s="16" t="s">
        <v>283</v>
      </c>
      <c r="H238" s="11">
        <v>2.37</v>
      </c>
      <c r="I238" s="11">
        <v>2.37</v>
      </c>
      <c r="J238" s="16"/>
      <c r="K238" s="11"/>
      <c r="L238" s="16"/>
      <c r="M238" s="16">
        <v>112</v>
      </c>
      <c r="N238" s="16">
        <v>342</v>
      </c>
      <c r="O238" s="16">
        <v>342</v>
      </c>
      <c r="P238" s="18" t="s">
        <v>284</v>
      </c>
      <c r="Q238" s="18" t="s">
        <v>285</v>
      </c>
      <c r="R238" s="23"/>
      <c r="Z238" s="24"/>
    </row>
    <row r="239" ht="65" customHeight="1" spans="1:26">
      <c r="A239" s="14">
        <v>136</v>
      </c>
      <c r="B239" s="15" t="s">
        <v>681</v>
      </c>
      <c r="C239" s="15" t="s">
        <v>682</v>
      </c>
      <c r="D239" s="11" t="s">
        <v>47</v>
      </c>
      <c r="E239" s="11" t="s">
        <v>683</v>
      </c>
      <c r="F239" s="11" t="s">
        <v>33</v>
      </c>
      <c r="G239" s="16" t="s">
        <v>283</v>
      </c>
      <c r="H239" s="11">
        <v>3.42</v>
      </c>
      <c r="I239" s="11">
        <v>3.42</v>
      </c>
      <c r="J239" s="16"/>
      <c r="K239" s="11"/>
      <c r="L239" s="16"/>
      <c r="M239" s="16">
        <v>124</v>
      </c>
      <c r="N239" s="16">
        <v>359</v>
      </c>
      <c r="O239" s="16">
        <v>359</v>
      </c>
      <c r="P239" s="18" t="s">
        <v>284</v>
      </c>
      <c r="Q239" s="18" t="s">
        <v>285</v>
      </c>
      <c r="R239" s="23"/>
      <c r="Z239" s="24"/>
    </row>
    <row r="240" ht="65" customHeight="1" spans="1:26">
      <c r="A240" s="14">
        <v>137</v>
      </c>
      <c r="B240" s="15" t="s">
        <v>684</v>
      </c>
      <c r="C240" s="15" t="s">
        <v>685</v>
      </c>
      <c r="D240" s="11" t="s">
        <v>47</v>
      </c>
      <c r="E240" s="11" t="s">
        <v>686</v>
      </c>
      <c r="F240" s="11" t="s">
        <v>33</v>
      </c>
      <c r="G240" s="16" t="s">
        <v>283</v>
      </c>
      <c r="H240" s="11">
        <v>3.46</v>
      </c>
      <c r="I240" s="11">
        <v>3.46</v>
      </c>
      <c r="J240" s="16"/>
      <c r="K240" s="11"/>
      <c r="L240" s="16"/>
      <c r="M240" s="16">
        <v>139</v>
      </c>
      <c r="N240" s="16">
        <v>487</v>
      </c>
      <c r="O240" s="16">
        <v>487</v>
      </c>
      <c r="P240" s="18" t="s">
        <v>284</v>
      </c>
      <c r="Q240" s="18" t="s">
        <v>285</v>
      </c>
      <c r="R240" s="23"/>
      <c r="Z240" s="24"/>
    </row>
    <row r="241" ht="65" customHeight="1" spans="1:26">
      <c r="A241" s="14">
        <v>138</v>
      </c>
      <c r="B241" s="15" t="s">
        <v>687</v>
      </c>
      <c r="C241" s="15" t="s">
        <v>688</v>
      </c>
      <c r="D241" s="11" t="s">
        <v>47</v>
      </c>
      <c r="E241" s="11" t="s">
        <v>689</v>
      </c>
      <c r="F241" s="11" t="s">
        <v>33</v>
      </c>
      <c r="G241" s="16" t="s">
        <v>283</v>
      </c>
      <c r="H241" s="11">
        <v>2.26</v>
      </c>
      <c r="I241" s="11">
        <v>2.26</v>
      </c>
      <c r="J241" s="16"/>
      <c r="K241" s="11"/>
      <c r="L241" s="16"/>
      <c r="M241" s="16">
        <v>75</v>
      </c>
      <c r="N241" s="16">
        <v>255</v>
      </c>
      <c r="O241" s="16">
        <v>255</v>
      </c>
      <c r="P241" s="18" t="s">
        <v>284</v>
      </c>
      <c r="Q241" s="18" t="s">
        <v>285</v>
      </c>
      <c r="R241" s="23"/>
      <c r="Z241" s="24"/>
    </row>
    <row r="242" ht="65" customHeight="1" spans="1:26">
      <c r="A242" s="14" t="s">
        <v>59</v>
      </c>
      <c r="B242" s="15"/>
      <c r="C242" s="15"/>
      <c r="D242" s="11"/>
      <c r="E242" s="11"/>
      <c r="F242" s="11"/>
      <c r="G242" s="16"/>
      <c r="H242" s="11">
        <f>SUM(H243:H254)</f>
        <v>25.35</v>
      </c>
      <c r="I242" s="11">
        <f>SUM(I243:I254)</f>
        <v>25.35</v>
      </c>
      <c r="J242" s="16"/>
      <c r="K242" s="11"/>
      <c r="L242" s="16"/>
      <c r="M242" s="16"/>
      <c r="N242" s="16"/>
      <c r="O242" s="16"/>
      <c r="P242" s="18"/>
      <c r="Q242" s="18"/>
      <c r="R242" s="23"/>
      <c r="Z242" s="24"/>
    </row>
    <row r="243" ht="65" customHeight="1" spans="1:26">
      <c r="A243" s="14">
        <v>139</v>
      </c>
      <c r="B243" s="15" t="s">
        <v>690</v>
      </c>
      <c r="C243" s="15" t="s">
        <v>691</v>
      </c>
      <c r="D243" s="11" t="s">
        <v>59</v>
      </c>
      <c r="E243" s="11" t="s">
        <v>692</v>
      </c>
      <c r="F243" s="11" t="s">
        <v>33</v>
      </c>
      <c r="G243" s="16" t="s">
        <v>283</v>
      </c>
      <c r="H243" s="11">
        <v>1.83</v>
      </c>
      <c r="I243" s="11">
        <v>1.83</v>
      </c>
      <c r="J243" s="16"/>
      <c r="K243" s="11"/>
      <c r="L243" s="16"/>
      <c r="M243" s="16">
        <v>60</v>
      </c>
      <c r="N243" s="16">
        <v>208</v>
      </c>
      <c r="O243" s="16">
        <v>208</v>
      </c>
      <c r="P243" s="18" t="s">
        <v>284</v>
      </c>
      <c r="Q243" s="18" t="s">
        <v>285</v>
      </c>
      <c r="R243" s="23"/>
      <c r="Z243" s="24"/>
    </row>
    <row r="244" ht="65" customHeight="1" spans="1:26">
      <c r="A244" s="14">
        <v>140</v>
      </c>
      <c r="B244" s="15" t="s">
        <v>693</v>
      </c>
      <c r="C244" s="15" t="s">
        <v>694</v>
      </c>
      <c r="D244" s="11" t="s">
        <v>59</v>
      </c>
      <c r="E244" s="11" t="s">
        <v>695</v>
      </c>
      <c r="F244" s="11" t="s">
        <v>33</v>
      </c>
      <c r="G244" s="16" t="s">
        <v>283</v>
      </c>
      <c r="H244" s="11">
        <v>5.43</v>
      </c>
      <c r="I244" s="11">
        <v>5.43</v>
      </c>
      <c r="J244" s="16"/>
      <c r="K244" s="11"/>
      <c r="L244" s="16"/>
      <c r="M244" s="16">
        <v>115</v>
      </c>
      <c r="N244" s="16">
        <v>352</v>
      </c>
      <c r="O244" s="16">
        <v>352</v>
      </c>
      <c r="P244" s="18" t="s">
        <v>284</v>
      </c>
      <c r="Q244" s="18" t="s">
        <v>285</v>
      </c>
      <c r="R244" s="23"/>
      <c r="Z244" s="24"/>
    </row>
    <row r="245" ht="65" customHeight="1" spans="1:26">
      <c r="A245" s="14">
        <v>141</v>
      </c>
      <c r="B245" s="15" t="s">
        <v>696</v>
      </c>
      <c r="C245" s="15" t="s">
        <v>697</v>
      </c>
      <c r="D245" s="11" t="s">
        <v>59</v>
      </c>
      <c r="E245" s="11" t="s">
        <v>698</v>
      </c>
      <c r="F245" s="11" t="s">
        <v>33</v>
      </c>
      <c r="G245" s="16" t="s">
        <v>283</v>
      </c>
      <c r="H245" s="11">
        <v>2.81</v>
      </c>
      <c r="I245" s="11">
        <v>2.81</v>
      </c>
      <c r="J245" s="16"/>
      <c r="K245" s="11"/>
      <c r="L245" s="16"/>
      <c r="M245" s="16">
        <v>59</v>
      </c>
      <c r="N245" s="16">
        <v>204</v>
      </c>
      <c r="O245" s="16">
        <v>204</v>
      </c>
      <c r="P245" s="18" t="s">
        <v>284</v>
      </c>
      <c r="Q245" s="18" t="s">
        <v>285</v>
      </c>
      <c r="R245" s="23"/>
      <c r="Z245" s="24"/>
    </row>
    <row r="246" ht="65" customHeight="1" spans="1:26">
      <c r="A246" s="14">
        <v>142</v>
      </c>
      <c r="B246" s="15" t="s">
        <v>699</v>
      </c>
      <c r="C246" s="15" t="s">
        <v>700</v>
      </c>
      <c r="D246" s="11" t="s">
        <v>59</v>
      </c>
      <c r="E246" s="11" t="s">
        <v>701</v>
      </c>
      <c r="F246" s="11" t="s">
        <v>33</v>
      </c>
      <c r="G246" s="16" t="s">
        <v>283</v>
      </c>
      <c r="H246" s="11">
        <v>3.33</v>
      </c>
      <c r="I246" s="11">
        <v>3.33</v>
      </c>
      <c r="J246" s="16"/>
      <c r="K246" s="11"/>
      <c r="L246" s="16"/>
      <c r="M246" s="16">
        <v>110</v>
      </c>
      <c r="N246" s="16">
        <v>345</v>
      </c>
      <c r="O246" s="16">
        <v>345</v>
      </c>
      <c r="P246" s="18" t="s">
        <v>284</v>
      </c>
      <c r="Q246" s="18" t="s">
        <v>285</v>
      </c>
      <c r="R246" s="23"/>
      <c r="Z246" s="24"/>
    </row>
    <row r="247" ht="65" customHeight="1" spans="1:26">
      <c r="A247" s="14">
        <v>143</v>
      </c>
      <c r="B247" s="15" t="s">
        <v>702</v>
      </c>
      <c r="C247" s="15" t="s">
        <v>703</v>
      </c>
      <c r="D247" s="11" t="s">
        <v>59</v>
      </c>
      <c r="E247" s="11" t="s">
        <v>704</v>
      </c>
      <c r="F247" s="11" t="s">
        <v>33</v>
      </c>
      <c r="G247" s="16" t="s">
        <v>283</v>
      </c>
      <c r="H247" s="11">
        <v>2.04</v>
      </c>
      <c r="I247" s="11">
        <v>2.04</v>
      </c>
      <c r="J247" s="16"/>
      <c r="K247" s="11"/>
      <c r="L247" s="16"/>
      <c r="M247" s="16">
        <v>67</v>
      </c>
      <c r="N247" s="16">
        <v>255</v>
      </c>
      <c r="O247" s="16">
        <v>255</v>
      </c>
      <c r="P247" s="18" t="s">
        <v>284</v>
      </c>
      <c r="Q247" s="18" t="s">
        <v>285</v>
      </c>
      <c r="R247" s="23"/>
      <c r="Z247" s="24"/>
    </row>
    <row r="248" ht="65" customHeight="1" spans="1:26">
      <c r="A248" s="14">
        <v>144</v>
      </c>
      <c r="B248" s="15" t="s">
        <v>705</v>
      </c>
      <c r="C248" s="15" t="s">
        <v>706</v>
      </c>
      <c r="D248" s="11" t="s">
        <v>59</v>
      </c>
      <c r="E248" s="11" t="s">
        <v>707</v>
      </c>
      <c r="F248" s="11" t="s">
        <v>33</v>
      </c>
      <c r="G248" s="16" t="s">
        <v>283</v>
      </c>
      <c r="H248" s="11">
        <v>1.3</v>
      </c>
      <c r="I248" s="11">
        <v>1.3</v>
      </c>
      <c r="J248" s="16"/>
      <c r="K248" s="11"/>
      <c r="L248" s="16"/>
      <c r="M248" s="16">
        <v>44</v>
      </c>
      <c r="N248" s="16">
        <v>140</v>
      </c>
      <c r="O248" s="16">
        <v>140</v>
      </c>
      <c r="P248" s="18" t="s">
        <v>284</v>
      </c>
      <c r="Q248" s="18" t="s">
        <v>285</v>
      </c>
      <c r="R248" s="23"/>
      <c r="Z248" s="24"/>
    </row>
    <row r="249" ht="65" customHeight="1" spans="1:26">
      <c r="A249" s="14">
        <v>145</v>
      </c>
      <c r="B249" s="15" t="s">
        <v>708</v>
      </c>
      <c r="C249" s="15" t="s">
        <v>709</v>
      </c>
      <c r="D249" s="11" t="s">
        <v>59</v>
      </c>
      <c r="E249" s="11" t="s">
        <v>710</v>
      </c>
      <c r="F249" s="11" t="s">
        <v>33</v>
      </c>
      <c r="G249" s="16" t="s">
        <v>283</v>
      </c>
      <c r="H249" s="11">
        <v>1.74</v>
      </c>
      <c r="I249" s="11">
        <v>1.74</v>
      </c>
      <c r="J249" s="16"/>
      <c r="K249" s="11"/>
      <c r="L249" s="16"/>
      <c r="M249" s="16">
        <v>25</v>
      </c>
      <c r="N249" s="16">
        <v>81</v>
      </c>
      <c r="O249" s="16">
        <v>81</v>
      </c>
      <c r="P249" s="18" t="s">
        <v>284</v>
      </c>
      <c r="Q249" s="18" t="s">
        <v>285</v>
      </c>
      <c r="R249" s="23"/>
      <c r="Z249" s="24"/>
    </row>
    <row r="250" ht="65" customHeight="1" spans="1:26">
      <c r="A250" s="14">
        <v>146</v>
      </c>
      <c r="B250" s="15" t="s">
        <v>711</v>
      </c>
      <c r="C250" s="15" t="s">
        <v>712</v>
      </c>
      <c r="D250" s="11" t="s">
        <v>59</v>
      </c>
      <c r="E250" s="11" t="s">
        <v>713</v>
      </c>
      <c r="F250" s="11" t="s">
        <v>33</v>
      </c>
      <c r="G250" s="16" t="s">
        <v>283</v>
      </c>
      <c r="H250" s="11">
        <v>0.97</v>
      </c>
      <c r="I250" s="11">
        <v>0.97</v>
      </c>
      <c r="J250" s="16"/>
      <c r="K250" s="11"/>
      <c r="L250" s="16"/>
      <c r="M250" s="16">
        <v>41</v>
      </c>
      <c r="N250" s="16">
        <v>128</v>
      </c>
      <c r="O250" s="16">
        <v>128</v>
      </c>
      <c r="P250" s="18" t="s">
        <v>284</v>
      </c>
      <c r="Q250" s="18" t="s">
        <v>285</v>
      </c>
      <c r="R250" s="23"/>
      <c r="Z250" s="24"/>
    </row>
    <row r="251" ht="65" customHeight="1" spans="1:26">
      <c r="A251" s="14">
        <v>147</v>
      </c>
      <c r="B251" s="15" t="s">
        <v>714</v>
      </c>
      <c r="C251" s="15" t="s">
        <v>715</v>
      </c>
      <c r="D251" s="11" t="s">
        <v>59</v>
      </c>
      <c r="E251" s="11" t="s">
        <v>716</v>
      </c>
      <c r="F251" s="11" t="s">
        <v>33</v>
      </c>
      <c r="G251" s="16" t="s">
        <v>283</v>
      </c>
      <c r="H251" s="11">
        <v>0.47</v>
      </c>
      <c r="I251" s="11">
        <v>0.47</v>
      </c>
      <c r="J251" s="16"/>
      <c r="K251" s="11"/>
      <c r="L251" s="16"/>
      <c r="M251" s="16">
        <v>29</v>
      </c>
      <c r="N251" s="16">
        <v>98</v>
      </c>
      <c r="O251" s="16">
        <v>98</v>
      </c>
      <c r="P251" s="18" t="s">
        <v>284</v>
      </c>
      <c r="Q251" s="18" t="s">
        <v>285</v>
      </c>
      <c r="R251" s="23"/>
      <c r="Z251" s="24"/>
    </row>
    <row r="252" ht="65" customHeight="1" spans="1:26">
      <c r="A252" s="14">
        <v>148</v>
      </c>
      <c r="B252" s="15" t="s">
        <v>717</v>
      </c>
      <c r="C252" s="15" t="s">
        <v>718</v>
      </c>
      <c r="D252" s="11" t="s">
        <v>59</v>
      </c>
      <c r="E252" s="11" t="s">
        <v>719</v>
      </c>
      <c r="F252" s="11" t="s">
        <v>33</v>
      </c>
      <c r="G252" s="16" t="s">
        <v>283</v>
      </c>
      <c r="H252" s="11">
        <v>1.61</v>
      </c>
      <c r="I252" s="11">
        <v>1.61</v>
      </c>
      <c r="J252" s="16"/>
      <c r="K252" s="11"/>
      <c r="L252" s="16"/>
      <c r="M252" s="16">
        <v>77</v>
      </c>
      <c r="N252" s="16">
        <v>297</v>
      </c>
      <c r="O252" s="16">
        <v>297</v>
      </c>
      <c r="P252" s="18" t="s">
        <v>284</v>
      </c>
      <c r="Q252" s="18" t="s">
        <v>285</v>
      </c>
      <c r="R252" s="23"/>
      <c r="Z252" s="24"/>
    </row>
    <row r="253" ht="65" customHeight="1" spans="1:26">
      <c r="A253" s="14">
        <v>149</v>
      </c>
      <c r="B253" s="15" t="s">
        <v>720</v>
      </c>
      <c r="C253" s="15" t="s">
        <v>721</v>
      </c>
      <c r="D253" s="11" t="s">
        <v>59</v>
      </c>
      <c r="E253" s="11" t="s">
        <v>722</v>
      </c>
      <c r="F253" s="11" t="s">
        <v>33</v>
      </c>
      <c r="G253" s="16" t="s">
        <v>283</v>
      </c>
      <c r="H253" s="11">
        <v>1.88</v>
      </c>
      <c r="I253" s="11">
        <v>1.88</v>
      </c>
      <c r="J253" s="16"/>
      <c r="K253" s="11"/>
      <c r="L253" s="16"/>
      <c r="M253" s="16">
        <v>131</v>
      </c>
      <c r="N253" s="16">
        <v>418</v>
      </c>
      <c r="O253" s="16">
        <v>418</v>
      </c>
      <c r="P253" s="18" t="s">
        <v>284</v>
      </c>
      <c r="Q253" s="18" t="s">
        <v>285</v>
      </c>
      <c r="R253" s="23"/>
      <c r="Z253" s="24"/>
    </row>
    <row r="254" ht="82" customHeight="1" spans="1:26">
      <c r="A254" s="14">
        <v>150</v>
      </c>
      <c r="B254" s="15" t="s">
        <v>723</v>
      </c>
      <c r="C254" s="15" t="s">
        <v>724</v>
      </c>
      <c r="D254" s="11" t="s">
        <v>59</v>
      </c>
      <c r="E254" s="11" t="s">
        <v>725</v>
      </c>
      <c r="F254" s="11" t="s">
        <v>33</v>
      </c>
      <c r="G254" s="16" t="s">
        <v>283</v>
      </c>
      <c r="H254" s="11">
        <v>1.94</v>
      </c>
      <c r="I254" s="11">
        <v>1.94</v>
      </c>
      <c r="J254" s="16"/>
      <c r="K254" s="11"/>
      <c r="L254" s="16"/>
      <c r="M254" s="16">
        <v>63</v>
      </c>
      <c r="N254" s="16">
        <v>175</v>
      </c>
      <c r="O254" s="16">
        <v>175</v>
      </c>
      <c r="P254" s="18" t="s">
        <v>284</v>
      </c>
      <c r="Q254" s="18" t="s">
        <v>285</v>
      </c>
      <c r="R254" s="23"/>
      <c r="Z254" s="24"/>
    </row>
    <row r="255" ht="113" customHeight="1" spans="1:26">
      <c r="A255" s="14">
        <v>151</v>
      </c>
      <c r="B255" s="15" t="s">
        <v>726</v>
      </c>
      <c r="C255" s="15" t="s">
        <v>727</v>
      </c>
      <c r="D255" s="11" t="s">
        <v>130</v>
      </c>
      <c r="E255" s="11"/>
      <c r="F255" s="11" t="s">
        <v>33</v>
      </c>
      <c r="G255" s="16" t="s">
        <v>283</v>
      </c>
      <c r="H255" s="11">
        <v>42</v>
      </c>
      <c r="I255" s="11">
        <v>42</v>
      </c>
      <c r="J255" s="16"/>
      <c r="K255" s="11"/>
      <c r="L255" s="16"/>
      <c r="M255" s="16">
        <v>750</v>
      </c>
      <c r="N255" s="16">
        <v>750</v>
      </c>
      <c r="O255" s="16">
        <v>750</v>
      </c>
      <c r="P255" s="18" t="s">
        <v>728</v>
      </c>
      <c r="Q255" s="18" t="s">
        <v>729</v>
      </c>
      <c r="R255" s="23"/>
      <c r="Z255" s="24"/>
    </row>
    <row r="256" ht="60" customHeight="1" spans="1:18">
      <c r="A256" s="14" t="s">
        <v>730</v>
      </c>
      <c r="B256" s="15"/>
      <c r="C256" s="15"/>
      <c r="D256" s="11"/>
      <c r="E256" s="11"/>
      <c r="F256" s="11"/>
      <c r="G256" s="16"/>
      <c r="H256" s="16">
        <f>SUM(H257:H258)</f>
        <v>530</v>
      </c>
      <c r="I256" s="16">
        <f>SUM(I257:I258)</f>
        <v>530</v>
      </c>
      <c r="J256" s="11"/>
      <c r="K256" s="11"/>
      <c r="L256" s="11"/>
      <c r="M256" s="16"/>
      <c r="N256" s="16"/>
      <c r="O256" s="16"/>
      <c r="P256" s="18"/>
      <c r="Q256" s="18"/>
      <c r="R256" s="23"/>
    </row>
    <row r="257" ht="103" customHeight="1" spans="1:18">
      <c r="A257" s="14">
        <v>1</v>
      </c>
      <c r="B257" s="15" t="s">
        <v>731</v>
      </c>
      <c r="C257" s="15" t="s">
        <v>732</v>
      </c>
      <c r="D257" s="11" t="s">
        <v>130</v>
      </c>
      <c r="E257" s="11"/>
      <c r="F257" s="11" t="s">
        <v>33</v>
      </c>
      <c r="G257" s="16" t="s">
        <v>283</v>
      </c>
      <c r="H257" s="16">
        <v>500</v>
      </c>
      <c r="I257" s="11">
        <v>500</v>
      </c>
      <c r="J257" s="11"/>
      <c r="K257" s="11"/>
      <c r="L257" s="11"/>
      <c r="M257" s="16">
        <v>4151</v>
      </c>
      <c r="N257" s="16">
        <v>14300</v>
      </c>
      <c r="O257" s="16">
        <v>14300</v>
      </c>
      <c r="P257" s="18" t="s">
        <v>733</v>
      </c>
      <c r="Q257" s="18" t="s">
        <v>285</v>
      </c>
      <c r="R257" s="23"/>
    </row>
    <row r="258" ht="103" customHeight="1" spans="1:18">
      <c r="A258" s="14">
        <v>2</v>
      </c>
      <c r="B258" s="15" t="s">
        <v>734</v>
      </c>
      <c r="C258" s="15" t="s">
        <v>735</v>
      </c>
      <c r="D258" s="11" t="s">
        <v>130</v>
      </c>
      <c r="E258" s="11"/>
      <c r="F258" s="11" t="s">
        <v>33</v>
      </c>
      <c r="G258" s="16" t="s">
        <v>283</v>
      </c>
      <c r="H258" s="16">
        <v>30</v>
      </c>
      <c r="I258" s="11">
        <v>30</v>
      </c>
      <c r="J258" s="11"/>
      <c r="K258" s="11"/>
      <c r="L258" s="11"/>
      <c r="M258" s="16">
        <v>305</v>
      </c>
      <c r="N258" s="16">
        <v>1098</v>
      </c>
      <c r="O258" s="16">
        <v>1098</v>
      </c>
      <c r="P258" s="18" t="s">
        <v>728</v>
      </c>
      <c r="Q258" s="18" t="s">
        <v>736</v>
      </c>
      <c r="R258" s="23"/>
    </row>
    <row r="259" ht="103" customHeight="1" spans="1:18">
      <c r="A259" s="26" t="s">
        <v>737</v>
      </c>
      <c r="B259" s="27"/>
      <c r="C259" s="15"/>
      <c r="D259" s="11"/>
      <c r="E259" s="11"/>
      <c r="F259" s="11"/>
      <c r="G259" s="11"/>
      <c r="H259" s="11">
        <f t="shared" ref="H259:L259" si="9">SUM(H260:H326)</f>
        <v>3999.99999999999</v>
      </c>
      <c r="I259" s="11">
        <f t="shared" si="9"/>
        <v>3999.99999999999</v>
      </c>
      <c r="J259" s="11">
        <f t="shared" si="9"/>
        <v>0</v>
      </c>
      <c r="K259" s="11">
        <f t="shared" si="9"/>
        <v>0</v>
      </c>
      <c r="L259" s="11">
        <f t="shared" si="9"/>
        <v>0</v>
      </c>
      <c r="M259" s="11"/>
      <c r="N259" s="11"/>
      <c r="O259" s="11"/>
      <c r="P259" s="15"/>
      <c r="Q259" s="15"/>
      <c r="R259" s="23"/>
    </row>
    <row r="260" ht="103" customHeight="1" spans="1:26">
      <c r="A260" s="28">
        <v>1</v>
      </c>
      <c r="B260" s="27" t="s">
        <v>738</v>
      </c>
      <c r="C260" s="15" t="s">
        <v>739</v>
      </c>
      <c r="D260" s="11" t="s">
        <v>63</v>
      </c>
      <c r="E260" s="11" t="s">
        <v>449</v>
      </c>
      <c r="F260" s="11" t="s">
        <v>33</v>
      </c>
      <c r="G260" s="11" t="s">
        <v>740</v>
      </c>
      <c r="H260" s="11">
        <v>59.8</v>
      </c>
      <c r="I260" s="11">
        <v>59.8</v>
      </c>
      <c r="J260" s="11"/>
      <c r="K260" s="11"/>
      <c r="L260" s="11"/>
      <c r="M260" s="11">
        <v>45</v>
      </c>
      <c r="N260" s="11">
        <v>162</v>
      </c>
      <c r="O260" s="11">
        <v>162</v>
      </c>
      <c r="P260" s="15" t="s">
        <v>741</v>
      </c>
      <c r="Q260" s="15" t="s">
        <v>742</v>
      </c>
      <c r="R260" s="23"/>
      <c r="Z260" s="24"/>
    </row>
    <row r="261" ht="103" customHeight="1" spans="1:26">
      <c r="A261" s="28">
        <v>2</v>
      </c>
      <c r="B261" s="27" t="s">
        <v>743</v>
      </c>
      <c r="C261" s="15" t="s">
        <v>739</v>
      </c>
      <c r="D261" s="11" t="s">
        <v>63</v>
      </c>
      <c r="E261" s="11" t="s">
        <v>452</v>
      </c>
      <c r="F261" s="11" t="s">
        <v>33</v>
      </c>
      <c r="G261" s="11" t="s">
        <v>740</v>
      </c>
      <c r="H261" s="11">
        <v>59.7</v>
      </c>
      <c r="I261" s="11">
        <v>59.7</v>
      </c>
      <c r="J261" s="11"/>
      <c r="K261" s="11"/>
      <c r="L261" s="11"/>
      <c r="M261" s="11">
        <v>45</v>
      </c>
      <c r="N261" s="11">
        <v>162</v>
      </c>
      <c r="O261" s="11">
        <v>162</v>
      </c>
      <c r="P261" s="15" t="s">
        <v>741</v>
      </c>
      <c r="Q261" s="15" t="s">
        <v>742</v>
      </c>
      <c r="R261" s="23"/>
      <c r="Z261" s="24"/>
    </row>
    <row r="262" ht="103" customHeight="1" spans="1:26">
      <c r="A262" s="28">
        <v>3</v>
      </c>
      <c r="B262" s="27" t="s">
        <v>744</v>
      </c>
      <c r="C262" s="15" t="s">
        <v>739</v>
      </c>
      <c r="D262" s="11" t="s">
        <v>63</v>
      </c>
      <c r="E262" s="11" t="s">
        <v>441</v>
      </c>
      <c r="F262" s="11" t="s">
        <v>33</v>
      </c>
      <c r="G262" s="11" t="s">
        <v>740</v>
      </c>
      <c r="H262" s="11">
        <v>59.7</v>
      </c>
      <c r="I262" s="11">
        <v>59.7</v>
      </c>
      <c r="J262" s="11"/>
      <c r="K262" s="11"/>
      <c r="L262" s="11"/>
      <c r="M262" s="11">
        <v>45</v>
      </c>
      <c r="N262" s="11">
        <v>162</v>
      </c>
      <c r="O262" s="11">
        <v>162</v>
      </c>
      <c r="P262" s="15" t="s">
        <v>741</v>
      </c>
      <c r="Q262" s="15" t="s">
        <v>742</v>
      </c>
      <c r="R262" s="23"/>
      <c r="Z262" s="24"/>
    </row>
    <row r="263" ht="103" customHeight="1" spans="1:26">
      <c r="A263" s="28">
        <v>4</v>
      </c>
      <c r="B263" s="27" t="s">
        <v>745</v>
      </c>
      <c r="C263" s="15" t="s">
        <v>739</v>
      </c>
      <c r="D263" s="11" t="s">
        <v>63</v>
      </c>
      <c r="E263" s="11" t="s">
        <v>438</v>
      </c>
      <c r="F263" s="11" t="s">
        <v>33</v>
      </c>
      <c r="G263" s="11" t="s">
        <v>740</v>
      </c>
      <c r="H263" s="11">
        <v>59.7</v>
      </c>
      <c r="I263" s="11">
        <v>59.7</v>
      </c>
      <c r="J263" s="11"/>
      <c r="K263" s="11"/>
      <c r="L263" s="11"/>
      <c r="M263" s="11">
        <v>45</v>
      </c>
      <c r="N263" s="11">
        <v>162</v>
      </c>
      <c r="O263" s="11">
        <v>162</v>
      </c>
      <c r="P263" s="15" t="s">
        <v>741</v>
      </c>
      <c r="Q263" s="15" t="s">
        <v>742</v>
      </c>
      <c r="R263" s="23"/>
      <c r="Z263" s="24"/>
    </row>
    <row r="264" ht="103" customHeight="1" spans="1:26">
      <c r="A264" s="28">
        <v>5</v>
      </c>
      <c r="B264" s="27" t="s">
        <v>746</v>
      </c>
      <c r="C264" s="15" t="s">
        <v>739</v>
      </c>
      <c r="D264" s="11" t="s">
        <v>63</v>
      </c>
      <c r="E264" s="11" t="s">
        <v>444</v>
      </c>
      <c r="F264" s="11" t="s">
        <v>33</v>
      </c>
      <c r="G264" s="11" t="s">
        <v>740</v>
      </c>
      <c r="H264" s="11">
        <v>59.7</v>
      </c>
      <c r="I264" s="11">
        <v>59.7</v>
      </c>
      <c r="J264" s="11"/>
      <c r="K264" s="11"/>
      <c r="L264" s="11"/>
      <c r="M264" s="11">
        <v>45</v>
      </c>
      <c r="N264" s="11">
        <v>162</v>
      </c>
      <c r="O264" s="11">
        <v>162</v>
      </c>
      <c r="P264" s="15" t="s">
        <v>741</v>
      </c>
      <c r="Q264" s="15" t="s">
        <v>742</v>
      </c>
      <c r="R264" s="23"/>
      <c r="Z264" s="24"/>
    </row>
    <row r="265" ht="103" customHeight="1" spans="1:26">
      <c r="A265" s="28">
        <v>6</v>
      </c>
      <c r="B265" s="27" t="s">
        <v>747</v>
      </c>
      <c r="C265" s="15" t="s">
        <v>739</v>
      </c>
      <c r="D265" s="11" t="s">
        <v>63</v>
      </c>
      <c r="E265" s="11" t="s">
        <v>455</v>
      </c>
      <c r="F265" s="11" t="s">
        <v>33</v>
      </c>
      <c r="G265" s="11" t="s">
        <v>740</v>
      </c>
      <c r="H265" s="11">
        <v>59.7</v>
      </c>
      <c r="I265" s="11">
        <v>59.7</v>
      </c>
      <c r="J265" s="11"/>
      <c r="K265" s="11"/>
      <c r="L265" s="11"/>
      <c r="M265" s="11">
        <v>45</v>
      </c>
      <c r="N265" s="11">
        <v>162</v>
      </c>
      <c r="O265" s="11">
        <v>162</v>
      </c>
      <c r="P265" s="15" t="s">
        <v>741</v>
      </c>
      <c r="Q265" s="15" t="s">
        <v>742</v>
      </c>
      <c r="R265" s="23"/>
      <c r="Z265" s="24"/>
    </row>
    <row r="266" ht="103" customHeight="1" spans="1:26">
      <c r="A266" s="28">
        <v>7</v>
      </c>
      <c r="B266" s="27" t="s">
        <v>748</v>
      </c>
      <c r="C266" s="15" t="s">
        <v>739</v>
      </c>
      <c r="D266" s="11" t="s">
        <v>47</v>
      </c>
      <c r="E266" s="11" t="s">
        <v>644</v>
      </c>
      <c r="F266" s="11" t="s">
        <v>33</v>
      </c>
      <c r="G266" s="11" t="s">
        <v>740</v>
      </c>
      <c r="H266" s="11">
        <v>59.7</v>
      </c>
      <c r="I266" s="11">
        <v>59.7</v>
      </c>
      <c r="J266" s="11"/>
      <c r="K266" s="11"/>
      <c r="L266" s="11"/>
      <c r="M266" s="11">
        <v>45</v>
      </c>
      <c r="N266" s="11">
        <v>162</v>
      </c>
      <c r="O266" s="11">
        <v>162</v>
      </c>
      <c r="P266" s="15" t="s">
        <v>741</v>
      </c>
      <c r="Q266" s="15" t="s">
        <v>742</v>
      </c>
      <c r="R266" s="23"/>
      <c r="Z266" s="24"/>
    </row>
    <row r="267" ht="103" customHeight="1" spans="1:26">
      <c r="A267" s="28">
        <v>8</v>
      </c>
      <c r="B267" s="27" t="s">
        <v>749</v>
      </c>
      <c r="C267" s="15" t="s">
        <v>739</v>
      </c>
      <c r="D267" s="11" t="s">
        <v>47</v>
      </c>
      <c r="E267" s="11" t="s">
        <v>680</v>
      </c>
      <c r="F267" s="11" t="s">
        <v>33</v>
      </c>
      <c r="G267" s="11" t="s">
        <v>740</v>
      </c>
      <c r="H267" s="11">
        <v>59.7</v>
      </c>
      <c r="I267" s="11">
        <v>59.7</v>
      </c>
      <c r="J267" s="11"/>
      <c r="K267" s="11"/>
      <c r="L267" s="11"/>
      <c r="M267" s="11">
        <v>45</v>
      </c>
      <c r="N267" s="11">
        <v>162</v>
      </c>
      <c r="O267" s="11">
        <v>162</v>
      </c>
      <c r="P267" s="15" t="s">
        <v>741</v>
      </c>
      <c r="Q267" s="15" t="s">
        <v>742</v>
      </c>
      <c r="R267" s="23"/>
      <c r="Z267" s="24"/>
    </row>
    <row r="268" ht="103" customHeight="1" spans="1:26">
      <c r="A268" s="28">
        <v>9</v>
      </c>
      <c r="B268" s="27" t="s">
        <v>750</v>
      </c>
      <c r="C268" s="15" t="s">
        <v>739</v>
      </c>
      <c r="D268" s="11" t="s">
        <v>47</v>
      </c>
      <c r="E268" s="11" t="s">
        <v>686</v>
      </c>
      <c r="F268" s="11" t="s">
        <v>33</v>
      </c>
      <c r="G268" s="11" t="s">
        <v>740</v>
      </c>
      <c r="H268" s="11">
        <v>59.7</v>
      </c>
      <c r="I268" s="11">
        <v>59.7</v>
      </c>
      <c r="J268" s="11"/>
      <c r="K268" s="11"/>
      <c r="L268" s="11"/>
      <c r="M268" s="11">
        <v>45</v>
      </c>
      <c r="N268" s="11">
        <v>162</v>
      </c>
      <c r="O268" s="11">
        <v>162</v>
      </c>
      <c r="P268" s="15" t="s">
        <v>741</v>
      </c>
      <c r="Q268" s="15" t="s">
        <v>742</v>
      </c>
      <c r="R268" s="23"/>
      <c r="Z268" s="24"/>
    </row>
    <row r="269" ht="103" customHeight="1" spans="1:26">
      <c r="A269" s="28">
        <v>10</v>
      </c>
      <c r="B269" s="27" t="s">
        <v>751</v>
      </c>
      <c r="C269" s="15" t="s">
        <v>739</v>
      </c>
      <c r="D269" s="11" t="s">
        <v>47</v>
      </c>
      <c r="E269" s="11" t="s">
        <v>659</v>
      </c>
      <c r="F269" s="11" t="s">
        <v>33</v>
      </c>
      <c r="G269" s="11" t="s">
        <v>740</v>
      </c>
      <c r="H269" s="11">
        <v>59.7</v>
      </c>
      <c r="I269" s="11">
        <v>59.7</v>
      </c>
      <c r="J269" s="11"/>
      <c r="K269" s="11"/>
      <c r="L269" s="11"/>
      <c r="M269" s="11">
        <v>45</v>
      </c>
      <c r="N269" s="11">
        <v>162</v>
      </c>
      <c r="O269" s="11">
        <v>162</v>
      </c>
      <c r="P269" s="15" t="s">
        <v>741</v>
      </c>
      <c r="Q269" s="15" t="s">
        <v>742</v>
      </c>
      <c r="R269" s="23"/>
      <c r="Z269" s="24"/>
    </row>
    <row r="270" ht="103" customHeight="1" spans="1:26">
      <c r="A270" s="28">
        <v>11</v>
      </c>
      <c r="B270" s="27" t="s">
        <v>752</v>
      </c>
      <c r="C270" s="15" t="s">
        <v>739</v>
      </c>
      <c r="D270" s="11" t="s">
        <v>47</v>
      </c>
      <c r="E270" s="11" t="s">
        <v>671</v>
      </c>
      <c r="F270" s="11" t="s">
        <v>33</v>
      </c>
      <c r="G270" s="11" t="s">
        <v>740</v>
      </c>
      <c r="H270" s="11">
        <v>59.7</v>
      </c>
      <c r="I270" s="11">
        <v>59.7</v>
      </c>
      <c r="J270" s="11"/>
      <c r="K270" s="11"/>
      <c r="L270" s="11"/>
      <c r="M270" s="11">
        <v>45</v>
      </c>
      <c r="N270" s="11">
        <v>162</v>
      </c>
      <c r="O270" s="11">
        <v>162</v>
      </c>
      <c r="P270" s="15" t="s">
        <v>741</v>
      </c>
      <c r="Q270" s="15" t="s">
        <v>742</v>
      </c>
      <c r="R270" s="23"/>
      <c r="Z270" s="24"/>
    </row>
    <row r="271" ht="103" customHeight="1" spans="1:26">
      <c r="A271" s="28">
        <v>12</v>
      </c>
      <c r="B271" s="27" t="s">
        <v>753</v>
      </c>
      <c r="C271" s="15" t="s">
        <v>739</v>
      </c>
      <c r="D271" s="11" t="s">
        <v>47</v>
      </c>
      <c r="E271" s="11" t="s">
        <v>656</v>
      </c>
      <c r="F271" s="11" t="s">
        <v>33</v>
      </c>
      <c r="G271" s="11" t="s">
        <v>740</v>
      </c>
      <c r="H271" s="11">
        <v>59.7</v>
      </c>
      <c r="I271" s="11">
        <v>59.7</v>
      </c>
      <c r="J271" s="11"/>
      <c r="K271" s="11"/>
      <c r="L271" s="11"/>
      <c r="M271" s="11">
        <v>45</v>
      </c>
      <c r="N271" s="11">
        <v>162</v>
      </c>
      <c r="O271" s="11">
        <v>162</v>
      </c>
      <c r="P271" s="15" t="s">
        <v>741</v>
      </c>
      <c r="Q271" s="15" t="s">
        <v>742</v>
      </c>
      <c r="R271" s="23"/>
      <c r="Z271" s="24"/>
    </row>
    <row r="272" ht="103" customHeight="1" spans="1:26">
      <c r="A272" s="28">
        <v>13</v>
      </c>
      <c r="B272" s="27" t="s">
        <v>754</v>
      </c>
      <c r="C272" s="15" t="s">
        <v>739</v>
      </c>
      <c r="D272" s="11" t="s">
        <v>47</v>
      </c>
      <c r="E272" s="11" t="s">
        <v>665</v>
      </c>
      <c r="F272" s="11" t="s">
        <v>33</v>
      </c>
      <c r="G272" s="11" t="s">
        <v>740</v>
      </c>
      <c r="H272" s="11">
        <v>59.7</v>
      </c>
      <c r="I272" s="11">
        <v>59.7</v>
      </c>
      <c r="J272" s="11"/>
      <c r="K272" s="11"/>
      <c r="L272" s="11"/>
      <c r="M272" s="11">
        <v>45</v>
      </c>
      <c r="N272" s="11">
        <v>162</v>
      </c>
      <c r="O272" s="11">
        <v>162</v>
      </c>
      <c r="P272" s="15" t="s">
        <v>741</v>
      </c>
      <c r="Q272" s="15" t="s">
        <v>742</v>
      </c>
      <c r="R272" s="23"/>
      <c r="Z272" s="24"/>
    </row>
    <row r="273" ht="103" customHeight="1" spans="1:26">
      <c r="A273" s="28">
        <v>14</v>
      </c>
      <c r="B273" s="27" t="s">
        <v>755</v>
      </c>
      <c r="C273" s="15" t="s">
        <v>739</v>
      </c>
      <c r="D273" s="11" t="s">
        <v>47</v>
      </c>
      <c r="E273" s="11" t="s">
        <v>674</v>
      </c>
      <c r="F273" s="11" t="s">
        <v>33</v>
      </c>
      <c r="G273" s="11" t="s">
        <v>740</v>
      </c>
      <c r="H273" s="11">
        <v>59.7</v>
      </c>
      <c r="I273" s="11">
        <v>59.7</v>
      </c>
      <c r="J273" s="11"/>
      <c r="K273" s="11"/>
      <c r="L273" s="11"/>
      <c r="M273" s="11">
        <v>45</v>
      </c>
      <c r="N273" s="11">
        <v>162</v>
      </c>
      <c r="O273" s="11">
        <v>162</v>
      </c>
      <c r="P273" s="15" t="s">
        <v>741</v>
      </c>
      <c r="Q273" s="15" t="s">
        <v>742</v>
      </c>
      <c r="R273" s="23"/>
      <c r="Z273" s="24"/>
    </row>
    <row r="274" ht="103" customHeight="1" spans="1:26">
      <c r="A274" s="28">
        <v>15</v>
      </c>
      <c r="B274" s="27" t="s">
        <v>756</v>
      </c>
      <c r="C274" s="15" t="s">
        <v>739</v>
      </c>
      <c r="D274" s="11" t="s">
        <v>87</v>
      </c>
      <c r="E274" s="11" t="s">
        <v>364</v>
      </c>
      <c r="F274" s="11" t="s">
        <v>33</v>
      </c>
      <c r="G274" s="11" t="s">
        <v>740</v>
      </c>
      <c r="H274" s="11">
        <v>59.7</v>
      </c>
      <c r="I274" s="11">
        <v>59.7</v>
      </c>
      <c r="J274" s="11"/>
      <c r="K274" s="11"/>
      <c r="L274" s="11"/>
      <c r="M274" s="11">
        <v>45</v>
      </c>
      <c r="N274" s="11">
        <v>162</v>
      </c>
      <c r="O274" s="11">
        <v>162</v>
      </c>
      <c r="P274" s="15" t="s">
        <v>741</v>
      </c>
      <c r="Q274" s="15" t="s">
        <v>742</v>
      </c>
      <c r="R274" s="23"/>
      <c r="Z274" s="24"/>
    </row>
    <row r="275" ht="103" customHeight="1" spans="1:26">
      <c r="A275" s="28">
        <v>16</v>
      </c>
      <c r="B275" s="27" t="s">
        <v>757</v>
      </c>
      <c r="C275" s="15" t="s">
        <v>739</v>
      </c>
      <c r="D275" s="11" t="s">
        <v>87</v>
      </c>
      <c r="E275" s="11" t="s">
        <v>376</v>
      </c>
      <c r="F275" s="11" t="s">
        <v>33</v>
      </c>
      <c r="G275" s="11" t="s">
        <v>740</v>
      </c>
      <c r="H275" s="11">
        <v>59.7</v>
      </c>
      <c r="I275" s="11">
        <v>59.7</v>
      </c>
      <c r="J275" s="11"/>
      <c r="K275" s="11"/>
      <c r="L275" s="11"/>
      <c r="M275" s="11">
        <v>45</v>
      </c>
      <c r="N275" s="11">
        <v>162</v>
      </c>
      <c r="O275" s="11">
        <v>162</v>
      </c>
      <c r="P275" s="15" t="s">
        <v>741</v>
      </c>
      <c r="Q275" s="15" t="s">
        <v>742</v>
      </c>
      <c r="R275" s="23"/>
      <c r="Z275" s="24"/>
    </row>
    <row r="276" ht="103" customHeight="1" spans="1:26">
      <c r="A276" s="28">
        <v>17</v>
      </c>
      <c r="B276" s="27" t="s">
        <v>758</v>
      </c>
      <c r="C276" s="15" t="s">
        <v>739</v>
      </c>
      <c r="D276" s="11" t="s">
        <v>87</v>
      </c>
      <c r="E276" s="11" t="s">
        <v>367</v>
      </c>
      <c r="F276" s="11" t="s">
        <v>33</v>
      </c>
      <c r="G276" s="11" t="s">
        <v>740</v>
      </c>
      <c r="H276" s="11">
        <v>59.7</v>
      </c>
      <c r="I276" s="11">
        <v>59.7</v>
      </c>
      <c r="J276" s="11"/>
      <c r="K276" s="11"/>
      <c r="L276" s="11"/>
      <c r="M276" s="11">
        <v>45</v>
      </c>
      <c r="N276" s="11">
        <v>162</v>
      </c>
      <c r="O276" s="11">
        <v>162</v>
      </c>
      <c r="P276" s="15" t="s">
        <v>741</v>
      </c>
      <c r="Q276" s="15" t="s">
        <v>742</v>
      </c>
      <c r="R276" s="23"/>
      <c r="Z276" s="24"/>
    </row>
    <row r="277" ht="103" customHeight="1" spans="1:26">
      <c r="A277" s="28">
        <v>18</v>
      </c>
      <c r="B277" s="27" t="s">
        <v>759</v>
      </c>
      <c r="C277" s="15" t="s">
        <v>739</v>
      </c>
      <c r="D277" s="11" t="s">
        <v>55</v>
      </c>
      <c r="E277" s="11" t="s">
        <v>588</v>
      </c>
      <c r="F277" s="11" t="s">
        <v>33</v>
      </c>
      <c r="G277" s="11" t="s">
        <v>740</v>
      </c>
      <c r="H277" s="11">
        <v>59.7</v>
      </c>
      <c r="I277" s="11">
        <v>59.7</v>
      </c>
      <c r="J277" s="11"/>
      <c r="K277" s="11"/>
      <c r="L277" s="11"/>
      <c r="M277" s="11">
        <v>45</v>
      </c>
      <c r="N277" s="11">
        <v>162</v>
      </c>
      <c r="O277" s="11">
        <v>162</v>
      </c>
      <c r="P277" s="15" t="s">
        <v>741</v>
      </c>
      <c r="Q277" s="15" t="s">
        <v>742</v>
      </c>
      <c r="R277" s="23"/>
      <c r="Z277" s="24"/>
    </row>
    <row r="278" ht="103" customHeight="1" spans="1:26">
      <c r="A278" s="28">
        <v>19</v>
      </c>
      <c r="B278" s="27" t="s">
        <v>760</v>
      </c>
      <c r="C278" s="15" t="s">
        <v>739</v>
      </c>
      <c r="D278" s="11" t="s">
        <v>55</v>
      </c>
      <c r="E278" s="11" t="s">
        <v>594</v>
      </c>
      <c r="F278" s="11" t="s">
        <v>33</v>
      </c>
      <c r="G278" s="11" t="s">
        <v>740</v>
      </c>
      <c r="H278" s="11">
        <v>59.7</v>
      </c>
      <c r="I278" s="11">
        <v>59.7</v>
      </c>
      <c r="J278" s="11"/>
      <c r="K278" s="11"/>
      <c r="L278" s="11"/>
      <c r="M278" s="11">
        <v>45</v>
      </c>
      <c r="N278" s="11">
        <v>162</v>
      </c>
      <c r="O278" s="11">
        <v>162</v>
      </c>
      <c r="P278" s="15" t="s">
        <v>741</v>
      </c>
      <c r="Q278" s="15" t="s">
        <v>742</v>
      </c>
      <c r="R278" s="23"/>
      <c r="Z278" s="24"/>
    </row>
    <row r="279" ht="103" customHeight="1" spans="1:26">
      <c r="A279" s="28">
        <v>20</v>
      </c>
      <c r="B279" s="27" t="s">
        <v>761</v>
      </c>
      <c r="C279" s="15" t="s">
        <v>739</v>
      </c>
      <c r="D279" s="11" t="s">
        <v>55</v>
      </c>
      <c r="E279" s="11" t="s">
        <v>591</v>
      </c>
      <c r="F279" s="11" t="s">
        <v>33</v>
      </c>
      <c r="G279" s="11" t="s">
        <v>740</v>
      </c>
      <c r="H279" s="11">
        <v>59.7</v>
      </c>
      <c r="I279" s="11">
        <v>59.7</v>
      </c>
      <c r="J279" s="11"/>
      <c r="K279" s="11"/>
      <c r="L279" s="11"/>
      <c r="M279" s="11">
        <v>45</v>
      </c>
      <c r="N279" s="11">
        <v>162</v>
      </c>
      <c r="O279" s="11">
        <v>162</v>
      </c>
      <c r="P279" s="15" t="s">
        <v>741</v>
      </c>
      <c r="Q279" s="15" t="s">
        <v>742</v>
      </c>
      <c r="R279" s="23"/>
      <c r="Z279" s="24"/>
    </row>
    <row r="280" ht="103" customHeight="1" spans="1:26">
      <c r="A280" s="28">
        <v>21</v>
      </c>
      <c r="B280" s="27" t="s">
        <v>762</v>
      </c>
      <c r="C280" s="15" t="s">
        <v>739</v>
      </c>
      <c r="D280" s="11" t="s">
        <v>83</v>
      </c>
      <c r="E280" s="11" t="s">
        <v>355</v>
      </c>
      <c r="F280" s="11" t="s">
        <v>33</v>
      </c>
      <c r="G280" s="11" t="s">
        <v>740</v>
      </c>
      <c r="H280" s="11">
        <v>59.7</v>
      </c>
      <c r="I280" s="11">
        <v>59.7</v>
      </c>
      <c r="J280" s="11"/>
      <c r="K280" s="11"/>
      <c r="L280" s="11"/>
      <c r="M280" s="11">
        <v>45</v>
      </c>
      <c r="N280" s="11">
        <v>162</v>
      </c>
      <c r="O280" s="11">
        <v>162</v>
      </c>
      <c r="P280" s="15" t="s">
        <v>741</v>
      </c>
      <c r="Q280" s="15" t="s">
        <v>742</v>
      </c>
      <c r="R280" s="23"/>
      <c r="Z280" s="24"/>
    </row>
    <row r="281" ht="103" customHeight="1" spans="1:26">
      <c r="A281" s="28">
        <v>22</v>
      </c>
      <c r="B281" s="27" t="s">
        <v>763</v>
      </c>
      <c r="C281" s="15" t="s">
        <v>739</v>
      </c>
      <c r="D281" s="11" t="s">
        <v>83</v>
      </c>
      <c r="E281" s="11" t="s">
        <v>332</v>
      </c>
      <c r="F281" s="11" t="s">
        <v>33</v>
      </c>
      <c r="G281" s="11" t="s">
        <v>740</v>
      </c>
      <c r="H281" s="11">
        <v>59.7</v>
      </c>
      <c r="I281" s="11">
        <v>59.7</v>
      </c>
      <c r="J281" s="11"/>
      <c r="K281" s="11"/>
      <c r="L281" s="11"/>
      <c r="M281" s="11">
        <v>45</v>
      </c>
      <c r="N281" s="11">
        <v>162</v>
      </c>
      <c r="O281" s="11">
        <v>162</v>
      </c>
      <c r="P281" s="15" t="s">
        <v>741</v>
      </c>
      <c r="Q281" s="15" t="s">
        <v>742</v>
      </c>
      <c r="R281" s="23"/>
      <c r="Z281" s="24"/>
    </row>
    <row r="282" ht="103" customHeight="1" spans="1:26">
      <c r="A282" s="28">
        <v>23</v>
      </c>
      <c r="B282" s="27" t="s">
        <v>764</v>
      </c>
      <c r="C282" s="15" t="s">
        <v>739</v>
      </c>
      <c r="D282" s="11" t="s">
        <v>83</v>
      </c>
      <c r="E282" s="11" t="s">
        <v>341</v>
      </c>
      <c r="F282" s="11" t="s">
        <v>33</v>
      </c>
      <c r="G282" s="11" t="s">
        <v>740</v>
      </c>
      <c r="H282" s="11">
        <v>59.7</v>
      </c>
      <c r="I282" s="11">
        <v>59.7</v>
      </c>
      <c r="J282" s="11"/>
      <c r="K282" s="11"/>
      <c r="L282" s="11"/>
      <c r="M282" s="11">
        <v>45</v>
      </c>
      <c r="N282" s="11">
        <v>162</v>
      </c>
      <c r="O282" s="11">
        <v>162</v>
      </c>
      <c r="P282" s="15" t="s">
        <v>741</v>
      </c>
      <c r="Q282" s="15" t="s">
        <v>742</v>
      </c>
      <c r="R282" s="23"/>
      <c r="Z282" s="24"/>
    </row>
    <row r="283" ht="103" customHeight="1" spans="1:26">
      <c r="A283" s="28">
        <v>24</v>
      </c>
      <c r="B283" s="27" t="s">
        <v>765</v>
      </c>
      <c r="C283" s="15" t="s">
        <v>739</v>
      </c>
      <c r="D283" s="11" t="s">
        <v>59</v>
      </c>
      <c r="E283" s="11" t="s">
        <v>707</v>
      </c>
      <c r="F283" s="11" t="s">
        <v>33</v>
      </c>
      <c r="G283" s="11" t="s">
        <v>740</v>
      </c>
      <c r="H283" s="11">
        <v>59.7</v>
      </c>
      <c r="I283" s="11">
        <v>59.7</v>
      </c>
      <c r="J283" s="11"/>
      <c r="K283" s="11"/>
      <c r="L283" s="11"/>
      <c r="M283" s="11">
        <v>45</v>
      </c>
      <c r="N283" s="11">
        <v>162</v>
      </c>
      <c r="O283" s="11">
        <v>162</v>
      </c>
      <c r="P283" s="15" t="s">
        <v>741</v>
      </c>
      <c r="Q283" s="15" t="s">
        <v>742</v>
      </c>
      <c r="R283" s="23"/>
      <c r="Z283" s="24"/>
    </row>
    <row r="284" ht="103" customHeight="1" spans="1:26">
      <c r="A284" s="28">
        <v>25</v>
      </c>
      <c r="B284" s="27" t="s">
        <v>766</v>
      </c>
      <c r="C284" s="15" t="s">
        <v>739</v>
      </c>
      <c r="D284" s="11" t="s">
        <v>59</v>
      </c>
      <c r="E284" s="11" t="s">
        <v>767</v>
      </c>
      <c r="F284" s="11" t="s">
        <v>33</v>
      </c>
      <c r="G284" s="11" t="s">
        <v>740</v>
      </c>
      <c r="H284" s="11">
        <v>59.7</v>
      </c>
      <c r="I284" s="11">
        <v>59.7</v>
      </c>
      <c r="J284" s="11"/>
      <c r="K284" s="11"/>
      <c r="L284" s="11"/>
      <c r="M284" s="11">
        <v>45</v>
      </c>
      <c r="N284" s="11">
        <v>162</v>
      </c>
      <c r="O284" s="11">
        <v>162</v>
      </c>
      <c r="P284" s="15" t="s">
        <v>741</v>
      </c>
      <c r="Q284" s="15" t="s">
        <v>742</v>
      </c>
      <c r="R284" s="23"/>
      <c r="Z284" s="24"/>
    </row>
    <row r="285" ht="103" customHeight="1" spans="1:26">
      <c r="A285" s="28">
        <v>26</v>
      </c>
      <c r="B285" s="27" t="s">
        <v>768</v>
      </c>
      <c r="C285" s="15" t="s">
        <v>739</v>
      </c>
      <c r="D285" s="11" t="s">
        <v>59</v>
      </c>
      <c r="E285" s="11" t="s">
        <v>695</v>
      </c>
      <c r="F285" s="11" t="s">
        <v>33</v>
      </c>
      <c r="G285" s="11" t="s">
        <v>740</v>
      </c>
      <c r="H285" s="11">
        <v>59.7</v>
      </c>
      <c r="I285" s="11">
        <v>59.7</v>
      </c>
      <c r="J285" s="11"/>
      <c r="K285" s="11"/>
      <c r="L285" s="11"/>
      <c r="M285" s="11">
        <v>45</v>
      </c>
      <c r="N285" s="11">
        <v>162</v>
      </c>
      <c r="O285" s="11">
        <v>162</v>
      </c>
      <c r="P285" s="15" t="s">
        <v>741</v>
      </c>
      <c r="Q285" s="15" t="s">
        <v>742</v>
      </c>
      <c r="R285" s="23"/>
      <c r="Z285" s="24"/>
    </row>
    <row r="286" ht="103" customHeight="1" spans="1:26">
      <c r="A286" s="28">
        <v>27</v>
      </c>
      <c r="B286" s="27" t="s">
        <v>769</v>
      </c>
      <c r="C286" s="15" t="s">
        <v>739</v>
      </c>
      <c r="D286" s="11" t="s">
        <v>59</v>
      </c>
      <c r="E286" s="11" t="s">
        <v>770</v>
      </c>
      <c r="F286" s="11" t="s">
        <v>33</v>
      </c>
      <c r="G286" s="11" t="s">
        <v>740</v>
      </c>
      <c r="H286" s="11">
        <v>59.7</v>
      </c>
      <c r="I286" s="11">
        <v>59.7</v>
      </c>
      <c r="J286" s="11"/>
      <c r="K286" s="11"/>
      <c r="L286" s="11"/>
      <c r="M286" s="11">
        <v>45</v>
      </c>
      <c r="N286" s="11">
        <v>162</v>
      </c>
      <c r="O286" s="11">
        <v>162</v>
      </c>
      <c r="P286" s="15" t="s">
        <v>741</v>
      </c>
      <c r="Q286" s="15" t="s">
        <v>742</v>
      </c>
      <c r="R286" s="23"/>
      <c r="Z286" s="24"/>
    </row>
    <row r="287" ht="103" customHeight="1" spans="1:26">
      <c r="A287" s="28">
        <v>28</v>
      </c>
      <c r="B287" s="27" t="s">
        <v>771</v>
      </c>
      <c r="C287" s="15" t="s">
        <v>739</v>
      </c>
      <c r="D287" s="11" t="s">
        <v>59</v>
      </c>
      <c r="E287" s="11" t="s">
        <v>701</v>
      </c>
      <c r="F287" s="11" t="s">
        <v>33</v>
      </c>
      <c r="G287" s="11" t="s">
        <v>740</v>
      </c>
      <c r="H287" s="11">
        <v>59.7</v>
      </c>
      <c r="I287" s="11">
        <v>59.7</v>
      </c>
      <c r="J287" s="11"/>
      <c r="K287" s="11"/>
      <c r="L287" s="11"/>
      <c r="M287" s="11">
        <v>45</v>
      </c>
      <c r="N287" s="11">
        <v>162</v>
      </c>
      <c r="O287" s="11">
        <v>162</v>
      </c>
      <c r="P287" s="15" t="s">
        <v>741</v>
      </c>
      <c r="Q287" s="15" t="s">
        <v>742</v>
      </c>
      <c r="R287" s="23"/>
      <c r="Z287" s="24"/>
    </row>
    <row r="288" ht="103" customHeight="1" spans="1:26">
      <c r="A288" s="28">
        <v>29</v>
      </c>
      <c r="B288" s="27" t="s">
        <v>772</v>
      </c>
      <c r="C288" s="15" t="s">
        <v>739</v>
      </c>
      <c r="D288" s="11" t="s">
        <v>59</v>
      </c>
      <c r="E288" s="11" t="s">
        <v>704</v>
      </c>
      <c r="F288" s="11" t="s">
        <v>33</v>
      </c>
      <c r="G288" s="11" t="s">
        <v>740</v>
      </c>
      <c r="H288" s="11">
        <v>59.7</v>
      </c>
      <c r="I288" s="11">
        <v>59.7</v>
      </c>
      <c r="J288" s="11"/>
      <c r="K288" s="11"/>
      <c r="L288" s="11"/>
      <c r="M288" s="11">
        <v>45</v>
      </c>
      <c r="N288" s="11">
        <v>162</v>
      </c>
      <c r="O288" s="11">
        <v>162</v>
      </c>
      <c r="P288" s="15" t="s">
        <v>741</v>
      </c>
      <c r="Q288" s="15" t="s">
        <v>742</v>
      </c>
      <c r="R288" s="23"/>
      <c r="Z288" s="24"/>
    </row>
    <row r="289" ht="103" customHeight="1" spans="1:26">
      <c r="A289" s="28">
        <v>30</v>
      </c>
      <c r="B289" s="27" t="s">
        <v>773</v>
      </c>
      <c r="C289" s="15" t="s">
        <v>739</v>
      </c>
      <c r="D289" s="11" t="s">
        <v>145</v>
      </c>
      <c r="E289" s="11" t="s">
        <v>532</v>
      </c>
      <c r="F289" s="11" t="s">
        <v>33</v>
      </c>
      <c r="G289" s="11" t="s">
        <v>740</v>
      </c>
      <c r="H289" s="11">
        <v>59.7</v>
      </c>
      <c r="I289" s="11">
        <v>59.7</v>
      </c>
      <c r="J289" s="11"/>
      <c r="K289" s="11"/>
      <c r="L289" s="11"/>
      <c r="M289" s="11">
        <v>45</v>
      </c>
      <c r="N289" s="11">
        <v>162</v>
      </c>
      <c r="O289" s="11">
        <v>162</v>
      </c>
      <c r="P289" s="15" t="s">
        <v>741</v>
      </c>
      <c r="Q289" s="15" t="s">
        <v>742</v>
      </c>
      <c r="R289" s="23"/>
      <c r="Z289" s="24"/>
    </row>
    <row r="290" ht="103" customHeight="1" spans="1:26">
      <c r="A290" s="28">
        <v>31</v>
      </c>
      <c r="B290" s="27" t="s">
        <v>774</v>
      </c>
      <c r="C290" s="15" t="s">
        <v>739</v>
      </c>
      <c r="D290" s="11" t="s">
        <v>145</v>
      </c>
      <c r="E290" s="11" t="s">
        <v>538</v>
      </c>
      <c r="F290" s="11" t="s">
        <v>33</v>
      </c>
      <c r="G290" s="11" t="s">
        <v>740</v>
      </c>
      <c r="H290" s="11">
        <v>59.7</v>
      </c>
      <c r="I290" s="11">
        <v>59.7</v>
      </c>
      <c r="J290" s="11"/>
      <c r="K290" s="11"/>
      <c r="L290" s="11"/>
      <c r="M290" s="11">
        <v>45</v>
      </c>
      <c r="N290" s="11">
        <v>162</v>
      </c>
      <c r="O290" s="11">
        <v>162</v>
      </c>
      <c r="P290" s="15" t="s">
        <v>741</v>
      </c>
      <c r="Q290" s="15" t="s">
        <v>742</v>
      </c>
      <c r="R290" s="23"/>
      <c r="Z290" s="24"/>
    </row>
    <row r="291" ht="103" customHeight="1" spans="1:26">
      <c r="A291" s="28">
        <v>32</v>
      </c>
      <c r="B291" s="27" t="s">
        <v>775</v>
      </c>
      <c r="C291" s="15" t="s">
        <v>739</v>
      </c>
      <c r="D291" s="11" t="s">
        <v>145</v>
      </c>
      <c r="E291" s="11" t="s">
        <v>541</v>
      </c>
      <c r="F291" s="11" t="s">
        <v>33</v>
      </c>
      <c r="G291" s="11" t="s">
        <v>740</v>
      </c>
      <c r="H291" s="11">
        <v>59.7</v>
      </c>
      <c r="I291" s="11">
        <v>59.7</v>
      </c>
      <c r="J291" s="11"/>
      <c r="K291" s="11"/>
      <c r="L291" s="11"/>
      <c r="M291" s="11">
        <v>45</v>
      </c>
      <c r="N291" s="11">
        <v>162</v>
      </c>
      <c r="O291" s="11">
        <v>162</v>
      </c>
      <c r="P291" s="15" t="s">
        <v>741</v>
      </c>
      <c r="Q291" s="15" t="s">
        <v>742</v>
      </c>
      <c r="R291" s="23"/>
      <c r="Z291" s="24"/>
    </row>
    <row r="292" ht="103" customHeight="1" spans="1:26">
      <c r="A292" s="28">
        <v>33</v>
      </c>
      <c r="B292" s="27" t="s">
        <v>776</v>
      </c>
      <c r="C292" s="15" t="s">
        <v>739</v>
      </c>
      <c r="D292" s="11" t="s">
        <v>149</v>
      </c>
      <c r="E292" s="11" t="s">
        <v>497</v>
      </c>
      <c r="F292" s="11" t="s">
        <v>33</v>
      </c>
      <c r="G292" s="11" t="s">
        <v>740</v>
      </c>
      <c r="H292" s="11">
        <v>59.7</v>
      </c>
      <c r="I292" s="11">
        <v>59.7</v>
      </c>
      <c r="J292" s="11"/>
      <c r="K292" s="11"/>
      <c r="L292" s="11"/>
      <c r="M292" s="11">
        <v>45</v>
      </c>
      <c r="N292" s="11">
        <v>162</v>
      </c>
      <c r="O292" s="11">
        <v>162</v>
      </c>
      <c r="P292" s="15" t="s">
        <v>741</v>
      </c>
      <c r="Q292" s="15" t="s">
        <v>742</v>
      </c>
      <c r="R292" s="23"/>
      <c r="Z292" s="24"/>
    </row>
    <row r="293" ht="103" customHeight="1" spans="1:26">
      <c r="A293" s="28">
        <v>34</v>
      </c>
      <c r="B293" s="27" t="s">
        <v>777</v>
      </c>
      <c r="C293" s="15" t="s">
        <v>739</v>
      </c>
      <c r="D293" s="11" t="s">
        <v>149</v>
      </c>
      <c r="E293" s="11" t="s">
        <v>150</v>
      </c>
      <c r="F293" s="11" t="s">
        <v>33</v>
      </c>
      <c r="G293" s="11" t="s">
        <v>740</v>
      </c>
      <c r="H293" s="11">
        <v>59.7</v>
      </c>
      <c r="I293" s="11">
        <v>59.7</v>
      </c>
      <c r="J293" s="11"/>
      <c r="K293" s="11"/>
      <c r="L293" s="11"/>
      <c r="M293" s="11">
        <v>45</v>
      </c>
      <c r="N293" s="11">
        <v>162</v>
      </c>
      <c r="O293" s="11">
        <v>162</v>
      </c>
      <c r="P293" s="15" t="s">
        <v>741</v>
      </c>
      <c r="Q293" s="15" t="s">
        <v>742</v>
      </c>
      <c r="R293" s="23"/>
      <c r="Z293" s="24"/>
    </row>
    <row r="294" ht="103" customHeight="1" spans="1:26">
      <c r="A294" s="28">
        <v>35</v>
      </c>
      <c r="B294" s="27" t="s">
        <v>778</v>
      </c>
      <c r="C294" s="15" t="s">
        <v>739</v>
      </c>
      <c r="D294" s="11" t="s">
        <v>149</v>
      </c>
      <c r="E294" s="11" t="s">
        <v>511</v>
      </c>
      <c r="F294" s="11" t="s">
        <v>33</v>
      </c>
      <c r="G294" s="11" t="s">
        <v>740</v>
      </c>
      <c r="H294" s="11">
        <v>59.7</v>
      </c>
      <c r="I294" s="11">
        <v>59.7</v>
      </c>
      <c r="J294" s="11"/>
      <c r="K294" s="11"/>
      <c r="L294" s="11"/>
      <c r="M294" s="11">
        <v>45</v>
      </c>
      <c r="N294" s="11">
        <v>162</v>
      </c>
      <c r="O294" s="11">
        <v>162</v>
      </c>
      <c r="P294" s="15" t="s">
        <v>741</v>
      </c>
      <c r="Q294" s="15" t="s">
        <v>742</v>
      </c>
      <c r="R294" s="23"/>
      <c r="Z294" s="24"/>
    </row>
    <row r="295" ht="103" customHeight="1" spans="1:26">
      <c r="A295" s="28">
        <v>36</v>
      </c>
      <c r="B295" s="27" t="s">
        <v>779</v>
      </c>
      <c r="C295" s="15" t="s">
        <v>739</v>
      </c>
      <c r="D295" s="11" t="s">
        <v>149</v>
      </c>
      <c r="E295" s="11" t="s">
        <v>780</v>
      </c>
      <c r="F295" s="11" t="s">
        <v>33</v>
      </c>
      <c r="G295" s="11" t="s">
        <v>740</v>
      </c>
      <c r="H295" s="11">
        <v>59.7</v>
      </c>
      <c r="I295" s="11">
        <v>59.7</v>
      </c>
      <c r="J295" s="11"/>
      <c r="K295" s="11"/>
      <c r="L295" s="11"/>
      <c r="M295" s="11">
        <v>45</v>
      </c>
      <c r="N295" s="11">
        <v>162</v>
      </c>
      <c r="O295" s="11">
        <v>162</v>
      </c>
      <c r="P295" s="15" t="s">
        <v>741</v>
      </c>
      <c r="Q295" s="15" t="s">
        <v>742</v>
      </c>
      <c r="R295" s="23"/>
      <c r="Z295" s="24"/>
    </row>
    <row r="296" ht="103" customHeight="1" spans="1:26">
      <c r="A296" s="28">
        <v>37</v>
      </c>
      <c r="B296" s="27" t="s">
        <v>781</v>
      </c>
      <c r="C296" s="15" t="s">
        <v>739</v>
      </c>
      <c r="D296" s="11" t="s">
        <v>149</v>
      </c>
      <c r="E296" s="11" t="s">
        <v>517</v>
      </c>
      <c r="F296" s="11" t="s">
        <v>33</v>
      </c>
      <c r="G296" s="11" t="s">
        <v>740</v>
      </c>
      <c r="H296" s="11">
        <v>59.7</v>
      </c>
      <c r="I296" s="11">
        <v>59.7</v>
      </c>
      <c r="J296" s="11"/>
      <c r="K296" s="11"/>
      <c r="L296" s="11"/>
      <c r="M296" s="11">
        <v>45</v>
      </c>
      <c r="N296" s="11">
        <v>162</v>
      </c>
      <c r="O296" s="11">
        <v>162</v>
      </c>
      <c r="P296" s="15" t="s">
        <v>741</v>
      </c>
      <c r="Q296" s="15" t="s">
        <v>742</v>
      </c>
      <c r="R296" s="23"/>
      <c r="Z296" s="24"/>
    </row>
    <row r="297" ht="103" customHeight="1" spans="1:26">
      <c r="A297" s="28">
        <v>38</v>
      </c>
      <c r="B297" s="27" t="s">
        <v>782</v>
      </c>
      <c r="C297" s="15" t="s">
        <v>739</v>
      </c>
      <c r="D297" s="11" t="s">
        <v>75</v>
      </c>
      <c r="E297" s="11" t="s">
        <v>385</v>
      </c>
      <c r="F297" s="11" t="s">
        <v>33</v>
      </c>
      <c r="G297" s="11" t="s">
        <v>740</v>
      </c>
      <c r="H297" s="11">
        <v>59.7</v>
      </c>
      <c r="I297" s="11">
        <v>59.7</v>
      </c>
      <c r="J297" s="11"/>
      <c r="K297" s="11"/>
      <c r="L297" s="11"/>
      <c r="M297" s="11">
        <v>45</v>
      </c>
      <c r="N297" s="11">
        <v>162</v>
      </c>
      <c r="O297" s="11">
        <v>162</v>
      </c>
      <c r="P297" s="15" t="s">
        <v>741</v>
      </c>
      <c r="Q297" s="15" t="s">
        <v>742</v>
      </c>
      <c r="R297" s="23"/>
      <c r="Z297" s="24"/>
    </row>
    <row r="298" ht="103" customHeight="1" spans="1:26">
      <c r="A298" s="28">
        <v>39</v>
      </c>
      <c r="B298" s="27" t="s">
        <v>783</v>
      </c>
      <c r="C298" s="15" t="s">
        <v>739</v>
      </c>
      <c r="D298" s="11" t="s">
        <v>75</v>
      </c>
      <c r="E298" s="11" t="s">
        <v>403</v>
      </c>
      <c r="F298" s="11" t="s">
        <v>33</v>
      </c>
      <c r="G298" s="11" t="s">
        <v>740</v>
      </c>
      <c r="H298" s="11">
        <v>59.7</v>
      </c>
      <c r="I298" s="11">
        <v>59.7</v>
      </c>
      <c r="J298" s="11"/>
      <c r="K298" s="11"/>
      <c r="L298" s="11"/>
      <c r="M298" s="11">
        <v>45</v>
      </c>
      <c r="N298" s="11">
        <v>162</v>
      </c>
      <c r="O298" s="11">
        <v>162</v>
      </c>
      <c r="P298" s="15" t="s">
        <v>741</v>
      </c>
      <c r="Q298" s="15" t="s">
        <v>742</v>
      </c>
      <c r="R298" s="23"/>
      <c r="Z298" s="24"/>
    </row>
    <row r="299" ht="103" customHeight="1" spans="1:26">
      <c r="A299" s="28">
        <v>40</v>
      </c>
      <c r="B299" s="27" t="s">
        <v>784</v>
      </c>
      <c r="C299" s="15" t="s">
        <v>739</v>
      </c>
      <c r="D299" s="11" t="s">
        <v>75</v>
      </c>
      <c r="E299" s="11" t="s">
        <v>400</v>
      </c>
      <c r="F299" s="11" t="s">
        <v>33</v>
      </c>
      <c r="G299" s="11" t="s">
        <v>740</v>
      </c>
      <c r="H299" s="11">
        <v>59.7</v>
      </c>
      <c r="I299" s="11">
        <v>59.7</v>
      </c>
      <c r="J299" s="11"/>
      <c r="K299" s="11"/>
      <c r="L299" s="11"/>
      <c r="M299" s="11">
        <v>45</v>
      </c>
      <c r="N299" s="11">
        <v>162</v>
      </c>
      <c r="O299" s="11">
        <v>162</v>
      </c>
      <c r="P299" s="15" t="s">
        <v>741</v>
      </c>
      <c r="Q299" s="15" t="s">
        <v>742</v>
      </c>
      <c r="R299" s="23"/>
      <c r="Z299" s="24"/>
    </row>
    <row r="300" ht="103" customHeight="1" spans="1:26">
      <c r="A300" s="28">
        <v>41</v>
      </c>
      <c r="B300" s="27" t="s">
        <v>785</v>
      </c>
      <c r="C300" s="15" t="s">
        <v>739</v>
      </c>
      <c r="D300" s="11" t="s">
        <v>75</v>
      </c>
      <c r="E300" s="11" t="s">
        <v>406</v>
      </c>
      <c r="F300" s="11" t="s">
        <v>33</v>
      </c>
      <c r="G300" s="11" t="s">
        <v>740</v>
      </c>
      <c r="H300" s="11">
        <v>59.7</v>
      </c>
      <c r="I300" s="11">
        <v>59.7</v>
      </c>
      <c r="J300" s="11"/>
      <c r="K300" s="11"/>
      <c r="L300" s="11"/>
      <c r="M300" s="11">
        <v>45</v>
      </c>
      <c r="N300" s="11">
        <v>162</v>
      </c>
      <c r="O300" s="11">
        <v>162</v>
      </c>
      <c r="P300" s="15" t="s">
        <v>741</v>
      </c>
      <c r="Q300" s="15" t="s">
        <v>742</v>
      </c>
      <c r="R300" s="23"/>
      <c r="Z300" s="24"/>
    </row>
    <row r="301" ht="103" customHeight="1" spans="1:26">
      <c r="A301" s="28">
        <v>42</v>
      </c>
      <c r="B301" s="27" t="s">
        <v>786</v>
      </c>
      <c r="C301" s="15" t="s">
        <v>739</v>
      </c>
      <c r="D301" s="11" t="s">
        <v>75</v>
      </c>
      <c r="E301" s="11" t="s">
        <v>409</v>
      </c>
      <c r="F301" s="11" t="s">
        <v>33</v>
      </c>
      <c r="G301" s="11" t="s">
        <v>740</v>
      </c>
      <c r="H301" s="11">
        <v>59.7</v>
      </c>
      <c r="I301" s="11">
        <v>59.7</v>
      </c>
      <c r="J301" s="11"/>
      <c r="K301" s="11"/>
      <c r="L301" s="11"/>
      <c r="M301" s="11">
        <v>45</v>
      </c>
      <c r="N301" s="11">
        <v>162</v>
      </c>
      <c r="O301" s="11">
        <v>162</v>
      </c>
      <c r="P301" s="15" t="s">
        <v>741</v>
      </c>
      <c r="Q301" s="15" t="s">
        <v>742</v>
      </c>
      <c r="R301" s="23"/>
      <c r="Z301" s="24"/>
    </row>
    <row r="302" ht="103" customHeight="1" spans="1:26">
      <c r="A302" s="28">
        <v>43</v>
      </c>
      <c r="B302" s="27" t="s">
        <v>787</v>
      </c>
      <c r="C302" s="15" t="s">
        <v>739</v>
      </c>
      <c r="D302" s="11" t="s">
        <v>111</v>
      </c>
      <c r="E302" s="11" t="s">
        <v>624</v>
      </c>
      <c r="F302" s="11" t="s">
        <v>33</v>
      </c>
      <c r="G302" s="11" t="s">
        <v>740</v>
      </c>
      <c r="H302" s="11">
        <v>59.7</v>
      </c>
      <c r="I302" s="11">
        <v>59.7</v>
      </c>
      <c r="J302" s="11"/>
      <c r="K302" s="11"/>
      <c r="L302" s="11"/>
      <c r="M302" s="11">
        <v>45</v>
      </c>
      <c r="N302" s="11">
        <v>162</v>
      </c>
      <c r="O302" s="11">
        <v>162</v>
      </c>
      <c r="P302" s="15" t="s">
        <v>741</v>
      </c>
      <c r="Q302" s="15" t="s">
        <v>742</v>
      </c>
      <c r="R302" s="23"/>
      <c r="Z302" s="24"/>
    </row>
    <row r="303" ht="103" customHeight="1" spans="1:26">
      <c r="A303" s="28">
        <v>44</v>
      </c>
      <c r="B303" s="27" t="s">
        <v>788</v>
      </c>
      <c r="C303" s="15" t="s">
        <v>739</v>
      </c>
      <c r="D303" s="11" t="s">
        <v>111</v>
      </c>
      <c r="E303" s="11" t="s">
        <v>638</v>
      </c>
      <c r="F303" s="11" t="s">
        <v>33</v>
      </c>
      <c r="G303" s="11" t="s">
        <v>740</v>
      </c>
      <c r="H303" s="11">
        <v>59.7</v>
      </c>
      <c r="I303" s="11">
        <v>59.7</v>
      </c>
      <c r="J303" s="11"/>
      <c r="K303" s="11"/>
      <c r="L303" s="11"/>
      <c r="M303" s="11">
        <v>45</v>
      </c>
      <c r="N303" s="11">
        <v>162</v>
      </c>
      <c r="O303" s="11">
        <v>162</v>
      </c>
      <c r="P303" s="15" t="s">
        <v>741</v>
      </c>
      <c r="Q303" s="15" t="s">
        <v>742</v>
      </c>
      <c r="R303" s="23"/>
      <c r="Z303" s="24"/>
    </row>
    <row r="304" ht="103" customHeight="1" spans="1:26">
      <c r="A304" s="28">
        <v>45</v>
      </c>
      <c r="B304" s="27" t="s">
        <v>789</v>
      </c>
      <c r="C304" s="15" t="s">
        <v>739</v>
      </c>
      <c r="D304" s="11" t="s">
        <v>111</v>
      </c>
      <c r="E304" s="11" t="s">
        <v>618</v>
      </c>
      <c r="F304" s="11" t="s">
        <v>33</v>
      </c>
      <c r="G304" s="11" t="s">
        <v>740</v>
      </c>
      <c r="H304" s="11">
        <v>59.7</v>
      </c>
      <c r="I304" s="11">
        <v>59.7</v>
      </c>
      <c r="J304" s="11"/>
      <c r="K304" s="11"/>
      <c r="L304" s="11"/>
      <c r="M304" s="11">
        <v>45</v>
      </c>
      <c r="N304" s="11">
        <v>162</v>
      </c>
      <c r="O304" s="11">
        <v>162</v>
      </c>
      <c r="P304" s="15" t="s">
        <v>741</v>
      </c>
      <c r="Q304" s="15" t="s">
        <v>742</v>
      </c>
      <c r="R304" s="23"/>
      <c r="Z304" s="24"/>
    </row>
    <row r="305" ht="103" customHeight="1" spans="1:26">
      <c r="A305" s="28">
        <v>46</v>
      </c>
      <c r="B305" s="27" t="s">
        <v>790</v>
      </c>
      <c r="C305" s="15" t="s">
        <v>739</v>
      </c>
      <c r="D305" s="11" t="s">
        <v>111</v>
      </c>
      <c r="E305" s="11" t="s">
        <v>162</v>
      </c>
      <c r="F305" s="11" t="s">
        <v>33</v>
      </c>
      <c r="G305" s="11" t="s">
        <v>740</v>
      </c>
      <c r="H305" s="11">
        <v>59.7</v>
      </c>
      <c r="I305" s="11">
        <v>59.7</v>
      </c>
      <c r="J305" s="11"/>
      <c r="K305" s="11"/>
      <c r="L305" s="11"/>
      <c r="M305" s="11">
        <v>45</v>
      </c>
      <c r="N305" s="11">
        <v>162</v>
      </c>
      <c r="O305" s="11">
        <v>162</v>
      </c>
      <c r="P305" s="15" t="s">
        <v>741</v>
      </c>
      <c r="Q305" s="15" t="s">
        <v>742</v>
      </c>
      <c r="R305" s="23"/>
      <c r="Z305" s="24"/>
    </row>
    <row r="306" ht="103" customHeight="1" spans="1:26">
      <c r="A306" s="28">
        <v>47</v>
      </c>
      <c r="B306" s="27" t="s">
        <v>791</v>
      </c>
      <c r="C306" s="15" t="s">
        <v>739</v>
      </c>
      <c r="D306" s="11" t="s">
        <v>79</v>
      </c>
      <c r="E306" s="11" t="s">
        <v>421</v>
      </c>
      <c r="F306" s="11" t="s">
        <v>33</v>
      </c>
      <c r="G306" s="11" t="s">
        <v>740</v>
      </c>
      <c r="H306" s="11">
        <v>59.7</v>
      </c>
      <c r="I306" s="11">
        <v>59.7</v>
      </c>
      <c r="J306" s="11"/>
      <c r="K306" s="11"/>
      <c r="L306" s="11"/>
      <c r="M306" s="11">
        <v>45</v>
      </c>
      <c r="N306" s="11">
        <v>162</v>
      </c>
      <c r="O306" s="11">
        <v>162</v>
      </c>
      <c r="P306" s="15" t="s">
        <v>741</v>
      </c>
      <c r="Q306" s="15" t="s">
        <v>742</v>
      </c>
      <c r="R306" s="23"/>
      <c r="Z306" s="24"/>
    </row>
    <row r="307" ht="103" customHeight="1" spans="1:26">
      <c r="A307" s="28">
        <v>48</v>
      </c>
      <c r="B307" s="27" t="s">
        <v>792</v>
      </c>
      <c r="C307" s="15" t="s">
        <v>739</v>
      </c>
      <c r="D307" s="11" t="s">
        <v>79</v>
      </c>
      <c r="E307" s="11" t="s">
        <v>80</v>
      </c>
      <c r="F307" s="11" t="s">
        <v>33</v>
      </c>
      <c r="G307" s="11" t="s">
        <v>740</v>
      </c>
      <c r="H307" s="11">
        <v>59.7</v>
      </c>
      <c r="I307" s="11">
        <v>59.7</v>
      </c>
      <c r="J307" s="11"/>
      <c r="K307" s="11"/>
      <c r="L307" s="11"/>
      <c r="M307" s="11">
        <v>45</v>
      </c>
      <c r="N307" s="11">
        <v>162</v>
      </c>
      <c r="O307" s="11">
        <v>162</v>
      </c>
      <c r="P307" s="15" t="s">
        <v>741</v>
      </c>
      <c r="Q307" s="15" t="s">
        <v>742</v>
      </c>
      <c r="R307" s="23"/>
      <c r="Z307" s="24"/>
    </row>
    <row r="308" ht="103" customHeight="1" spans="1:26">
      <c r="A308" s="28">
        <v>49</v>
      </c>
      <c r="B308" s="27" t="s">
        <v>793</v>
      </c>
      <c r="C308" s="15" t="s">
        <v>739</v>
      </c>
      <c r="D308" s="11" t="s">
        <v>79</v>
      </c>
      <c r="E308" s="11" t="s">
        <v>424</v>
      </c>
      <c r="F308" s="11" t="s">
        <v>33</v>
      </c>
      <c r="G308" s="11" t="s">
        <v>740</v>
      </c>
      <c r="H308" s="11">
        <v>59.7</v>
      </c>
      <c r="I308" s="11">
        <v>59.7</v>
      </c>
      <c r="J308" s="11"/>
      <c r="K308" s="11"/>
      <c r="L308" s="11"/>
      <c r="M308" s="11">
        <v>45</v>
      </c>
      <c r="N308" s="11">
        <v>162</v>
      </c>
      <c r="O308" s="11">
        <v>162</v>
      </c>
      <c r="P308" s="15" t="s">
        <v>741</v>
      </c>
      <c r="Q308" s="15" t="s">
        <v>742</v>
      </c>
      <c r="R308" s="23"/>
      <c r="Z308" s="24"/>
    </row>
    <row r="309" ht="103" customHeight="1" spans="1:26">
      <c r="A309" s="28">
        <v>50</v>
      </c>
      <c r="B309" s="27" t="s">
        <v>794</v>
      </c>
      <c r="C309" s="15" t="s">
        <v>739</v>
      </c>
      <c r="D309" s="11" t="s">
        <v>79</v>
      </c>
      <c r="E309" s="11" t="s">
        <v>430</v>
      </c>
      <c r="F309" s="11" t="s">
        <v>33</v>
      </c>
      <c r="G309" s="11" t="s">
        <v>740</v>
      </c>
      <c r="H309" s="11">
        <v>59.7</v>
      </c>
      <c r="I309" s="11">
        <v>59.7</v>
      </c>
      <c r="J309" s="11"/>
      <c r="K309" s="11"/>
      <c r="L309" s="11"/>
      <c r="M309" s="11">
        <v>45</v>
      </c>
      <c r="N309" s="11">
        <v>162</v>
      </c>
      <c r="O309" s="11">
        <v>162</v>
      </c>
      <c r="P309" s="15" t="s">
        <v>741</v>
      </c>
      <c r="Q309" s="15" t="s">
        <v>742</v>
      </c>
      <c r="R309" s="23"/>
      <c r="Z309" s="24"/>
    </row>
    <row r="310" ht="103" customHeight="1" spans="1:26">
      <c r="A310" s="28">
        <v>51</v>
      </c>
      <c r="B310" s="27" t="s">
        <v>795</v>
      </c>
      <c r="C310" s="15" t="s">
        <v>739</v>
      </c>
      <c r="D310" s="11" t="s">
        <v>71</v>
      </c>
      <c r="E310" s="11" t="s">
        <v>609</v>
      </c>
      <c r="F310" s="11" t="s">
        <v>33</v>
      </c>
      <c r="G310" s="11" t="s">
        <v>740</v>
      </c>
      <c r="H310" s="11">
        <v>59.7</v>
      </c>
      <c r="I310" s="11">
        <v>59.7</v>
      </c>
      <c r="J310" s="11"/>
      <c r="K310" s="11"/>
      <c r="L310" s="11"/>
      <c r="M310" s="11">
        <v>45</v>
      </c>
      <c r="N310" s="11">
        <v>162</v>
      </c>
      <c r="O310" s="11">
        <v>162</v>
      </c>
      <c r="P310" s="15" t="s">
        <v>741</v>
      </c>
      <c r="Q310" s="15" t="s">
        <v>742</v>
      </c>
      <c r="R310" s="23"/>
      <c r="Z310" s="24"/>
    </row>
    <row r="311" ht="103" customHeight="1" spans="1:26">
      <c r="A311" s="28">
        <v>52</v>
      </c>
      <c r="B311" s="27" t="s">
        <v>796</v>
      </c>
      <c r="C311" s="15" t="s">
        <v>739</v>
      </c>
      <c r="D311" s="11" t="s">
        <v>71</v>
      </c>
      <c r="E311" s="11" t="s">
        <v>612</v>
      </c>
      <c r="F311" s="11" t="s">
        <v>33</v>
      </c>
      <c r="G311" s="11" t="s">
        <v>740</v>
      </c>
      <c r="H311" s="11">
        <v>59.7</v>
      </c>
      <c r="I311" s="11">
        <v>59.7</v>
      </c>
      <c r="J311" s="11"/>
      <c r="K311" s="11"/>
      <c r="L311" s="11"/>
      <c r="M311" s="11">
        <v>45</v>
      </c>
      <c r="N311" s="11">
        <v>162</v>
      </c>
      <c r="O311" s="11">
        <v>162</v>
      </c>
      <c r="P311" s="15" t="s">
        <v>741</v>
      </c>
      <c r="Q311" s="15" t="s">
        <v>742</v>
      </c>
      <c r="R311" s="23"/>
      <c r="Z311" s="24"/>
    </row>
    <row r="312" ht="103" customHeight="1" spans="1:26">
      <c r="A312" s="28">
        <v>53</v>
      </c>
      <c r="B312" s="27" t="s">
        <v>797</v>
      </c>
      <c r="C312" s="15" t="s">
        <v>739</v>
      </c>
      <c r="D312" s="11" t="s">
        <v>71</v>
      </c>
      <c r="E312" s="11" t="s">
        <v>615</v>
      </c>
      <c r="F312" s="11" t="s">
        <v>33</v>
      </c>
      <c r="G312" s="11" t="s">
        <v>740</v>
      </c>
      <c r="H312" s="11">
        <v>59.7</v>
      </c>
      <c r="I312" s="11">
        <v>59.7</v>
      </c>
      <c r="J312" s="11"/>
      <c r="K312" s="11"/>
      <c r="L312" s="11"/>
      <c r="M312" s="11">
        <v>45</v>
      </c>
      <c r="N312" s="11">
        <v>162</v>
      </c>
      <c r="O312" s="11">
        <v>162</v>
      </c>
      <c r="P312" s="15" t="s">
        <v>741</v>
      </c>
      <c r="Q312" s="15" t="s">
        <v>742</v>
      </c>
      <c r="R312" s="23"/>
      <c r="Z312" s="24"/>
    </row>
    <row r="313" ht="103" customHeight="1" spans="1:26">
      <c r="A313" s="28">
        <v>54</v>
      </c>
      <c r="B313" s="27" t="s">
        <v>798</v>
      </c>
      <c r="C313" s="15" t="s">
        <v>739</v>
      </c>
      <c r="D313" s="11" t="s">
        <v>40</v>
      </c>
      <c r="E313" s="11" t="s">
        <v>306</v>
      </c>
      <c r="F313" s="11" t="s">
        <v>33</v>
      </c>
      <c r="G313" s="11" t="s">
        <v>740</v>
      </c>
      <c r="H313" s="11">
        <v>59.7</v>
      </c>
      <c r="I313" s="11">
        <v>59.7</v>
      </c>
      <c r="J313" s="11"/>
      <c r="K313" s="11"/>
      <c r="L313" s="11"/>
      <c r="M313" s="11">
        <v>45</v>
      </c>
      <c r="N313" s="11">
        <v>162</v>
      </c>
      <c r="O313" s="11">
        <v>162</v>
      </c>
      <c r="P313" s="15" t="s">
        <v>741</v>
      </c>
      <c r="Q313" s="15" t="s">
        <v>742</v>
      </c>
      <c r="R313" s="23"/>
      <c r="Z313" s="24"/>
    </row>
    <row r="314" ht="103" customHeight="1" spans="1:26">
      <c r="A314" s="28">
        <v>55</v>
      </c>
      <c r="B314" s="27" t="s">
        <v>799</v>
      </c>
      <c r="C314" s="15" t="s">
        <v>739</v>
      </c>
      <c r="D314" s="11" t="s">
        <v>40</v>
      </c>
      <c r="E314" s="11" t="s">
        <v>318</v>
      </c>
      <c r="F314" s="11" t="s">
        <v>33</v>
      </c>
      <c r="G314" s="11" t="s">
        <v>740</v>
      </c>
      <c r="H314" s="11">
        <v>59.7</v>
      </c>
      <c r="I314" s="11">
        <v>59.7</v>
      </c>
      <c r="J314" s="11"/>
      <c r="K314" s="11"/>
      <c r="L314" s="11"/>
      <c r="M314" s="11">
        <v>45</v>
      </c>
      <c r="N314" s="11">
        <v>162</v>
      </c>
      <c r="O314" s="11">
        <v>162</v>
      </c>
      <c r="P314" s="15" t="s">
        <v>741</v>
      </c>
      <c r="Q314" s="15" t="s">
        <v>742</v>
      </c>
      <c r="R314" s="23"/>
      <c r="Z314" s="24"/>
    </row>
    <row r="315" ht="103" customHeight="1" spans="1:26">
      <c r="A315" s="28">
        <v>56</v>
      </c>
      <c r="B315" s="27" t="s">
        <v>800</v>
      </c>
      <c r="C315" s="15" t="s">
        <v>739</v>
      </c>
      <c r="D315" s="11" t="s">
        <v>40</v>
      </c>
      <c r="E315" s="11" t="s">
        <v>324</v>
      </c>
      <c r="F315" s="11" t="s">
        <v>33</v>
      </c>
      <c r="G315" s="11" t="s">
        <v>740</v>
      </c>
      <c r="H315" s="11">
        <v>59.7</v>
      </c>
      <c r="I315" s="11">
        <v>59.7</v>
      </c>
      <c r="J315" s="11"/>
      <c r="K315" s="11"/>
      <c r="L315" s="11"/>
      <c r="M315" s="11">
        <v>45</v>
      </c>
      <c r="N315" s="11">
        <v>162</v>
      </c>
      <c r="O315" s="11">
        <v>162</v>
      </c>
      <c r="P315" s="15" t="s">
        <v>741</v>
      </c>
      <c r="Q315" s="15" t="s">
        <v>742</v>
      </c>
      <c r="R315" s="23"/>
      <c r="Z315" s="24"/>
    </row>
    <row r="316" ht="103" customHeight="1" spans="1:26">
      <c r="A316" s="28">
        <v>57</v>
      </c>
      <c r="B316" s="27" t="s">
        <v>801</v>
      </c>
      <c r="C316" s="15" t="s">
        <v>739</v>
      </c>
      <c r="D316" s="11" t="s">
        <v>40</v>
      </c>
      <c r="E316" s="11" t="s">
        <v>321</v>
      </c>
      <c r="F316" s="11" t="s">
        <v>33</v>
      </c>
      <c r="G316" s="11" t="s">
        <v>740</v>
      </c>
      <c r="H316" s="11">
        <v>59.7</v>
      </c>
      <c r="I316" s="11">
        <v>59.7</v>
      </c>
      <c r="J316" s="11"/>
      <c r="K316" s="11"/>
      <c r="L316" s="11"/>
      <c r="M316" s="11">
        <v>45</v>
      </c>
      <c r="N316" s="11">
        <v>162</v>
      </c>
      <c r="O316" s="11">
        <v>162</v>
      </c>
      <c r="P316" s="15" t="s">
        <v>741</v>
      </c>
      <c r="Q316" s="15" t="s">
        <v>742</v>
      </c>
      <c r="R316" s="23"/>
      <c r="Z316" s="24"/>
    </row>
    <row r="317" ht="103" customHeight="1" spans="1:26">
      <c r="A317" s="28">
        <v>58</v>
      </c>
      <c r="B317" s="27" t="s">
        <v>802</v>
      </c>
      <c r="C317" s="15" t="s">
        <v>739</v>
      </c>
      <c r="D317" s="11" t="s">
        <v>40</v>
      </c>
      <c r="E317" s="11" t="s">
        <v>291</v>
      </c>
      <c r="F317" s="11" t="s">
        <v>33</v>
      </c>
      <c r="G317" s="11" t="s">
        <v>740</v>
      </c>
      <c r="H317" s="11">
        <v>59.7</v>
      </c>
      <c r="I317" s="11">
        <v>59.7</v>
      </c>
      <c r="J317" s="11"/>
      <c r="K317" s="11"/>
      <c r="L317" s="11"/>
      <c r="M317" s="11">
        <v>45</v>
      </c>
      <c r="N317" s="11">
        <v>162</v>
      </c>
      <c r="O317" s="11">
        <v>162</v>
      </c>
      <c r="P317" s="15" t="s">
        <v>741</v>
      </c>
      <c r="Q317" s="15" t="s">
        <v>742</v>
      </c>
      <c r="R317" s="23"/>
      <c r="Z317" s="24"/>
    </row>
    <row r="318" ht="103" customHeight="1" spans="1:26">
      <c r="A318" s="28">
        <v>59</v>
      </c>
      <c r="B318" s="27" t="s">
        <v>803</v>
      </c>
      <c r="C318" s="15" t="s">
        <v>739</v>
      </c>
      <c r="D318" s="11" t="s">
        <v>40</v>
      </c>
      <c r="E318" s="11" t="s">
        <v>309</v>
      </c>
      <c r="F318" s="11" t="s">
        <v>33</v>
      </c>
      <c r="G318" s="11" t="s">
        <v>740</v>
      </c>
      <c r="H318" s="11">
        <v>59.7</v>
      </c>
      <c r="I318" s="11">
        <v>59.7</v>
      </c>
      <c r="J318" s="11"/>
      <c r="K318" s="11"/>
      <c r="L318" s="11"/>
      <c r="M318" s="11">
        <v>45</v>
      </c>
      <c r="N318" s="11">
        <v>162</v>
      </c>
      <c r="O318" s="11">
        <v>162</v>
      </c>
      <c r="P318" s="15" t="s">
        <v>741</v>
      </c>
      <c r="Q318" s="15" t="s">
        <v>742</v>
      </c>
      <c r="R318" s="23"/>
      <c r="Z318" s="24"/>
    </row>
    <row r="319" ht="103" customHeight="1" spans="1:26">
      <c r="A319" s="28">
        <v>60</v>
      </c>
      <c r="B319" s="27" t="s">
        <v>804</v>
      </c>
      <c r="C319" s="15" t="s">
        <v>739</v>
      </c>
      <c r="D319" s="11" t="s">
        <v>51</v>
      </c>
      <c r="E319" s="11" t="s">
        <v>576</v>
      </c>
      <c r="F319" s="11" t="s">
        <v>33</v>
      </c>
      <c r="G319" s="11" t="s">
        <v>740</v>
      </c>
      <c r="H319" s="11">
        <v>59.7</v>
      </c>
      <c r="I319" s="11">
        <v>59.7</v>
      </c>
      <c r="J319" s="11"/>
      <c r="K319" s="11"/>
      <c r="L319" s="11"/>
      <c r="M319" s="11">
        <v>45</v>
      </c>
      <c r="N319" s="11">
        <v>162</v>
      </c>
      <c r="O319" s="11">
        <v>162</v>
      </c>
      <c r="P319" s="15" t="s">
        <v>741</v>
      </c>
      <c r="Q319" s="15" t="s">
        <v>742</v>
      </c>
      <c r="R319" s="23"/>
      <c r="Z319" s="24"/>
    </row>
    <row r="320" ht="103" customHeight="1" spans="1:26">
      <c r="A320" s="28">
        <v>61</v>
      </c>
      <c r="B320" s="27" t="s">
        <v>805</v>
      </c>
      <c r="C320" s="15" t="s">
        <v>739</v>
      </c>
      <c r="D320" s="11" t="s">
        <v>51</v>
      </c>
      <c r="E320" s="11" t="s">
        <v>547</v>
      </c>
      <c r="F320" s="11" t="s">
        <v>33</v>
      </c>
      <c r="G320" s="11" t="s">
        <v>740</v>
      </c>
      <c r="H320" s="11">
        <v>59.7</v>
      </c>
      <c r="I320" s="11">
        <v>59.7</v>
      </c>
      <c r="J320" s="11"/>
      <c r="K320" s="11"/>
      <c r="L320" s="11"/>
      <c r="M320" s="11">
        <v>45</v>
      </c>
      <c r="N320" s="11">
        <v>162</v>
      </c>
      <c r="O320" s="11">
        <v>162</v>
      </c>
      <c r="P320" s="15" t="s">
        <v>741</v>
      </c>
      <c r="Q320" s="15" t="s">
        <v>742</v>
      </c>
      <c r="R320" s="23"/>
      <c r="Z320" s="24"/>
    </row>
    <row r="321" ht="103" customHeight="1" spans="1:26">
      <c r="A321" s="28">
        <v>62</v>
      </c>
      <c r="B321" s="27" t="s">
        <v>806</v>
      </c>
      <c r="C321" s="15" t="s">
        <v>739</v>
      </c>
      <c r="D321" s="11" t="s">
        <v>51</v>
      </c>
      <c r="E321" s="11" t="s">
        <v>573</v>
      </c>
      <c r="F321" s="11" t="s">
        <v>33</v>
      </c>
      <c r="G321" s="11" t="s">
        <v>740</v>
      </c>
      <c r="H321" s="11">
        <v>59.7</v>
      </c>
      <c r="I321" s="11">
        <v>59.7</v>
      </c>
      <c r="J321" s="11"/>
      <c r="K321" s="11"/>
      <c r="L321" s="11"/>
      <c r="M321" s="11">
        <v>45</v>
      </c>
      <c r="N321" s="11">
        <v>162</v>
      </c>
      <c r="O321" s="11">
        <v>162</v>
      </c>
      <c r="P321" s="15" t="s">
        <v>741</v>
      </c>
      <c r="Q321" s="15" t="s">
        <v>742</v>
      </c>
      <c r="R321" s="23"/>
      <c r="Z321" s="24"/>
    </row>
    <row r="322" ht="103" customHeight="1" spans="1:26">
      <c r="A322" s="28">
        <v>63</v>
      </c>
      <c r="B322" s="27" t="s">
        <v>807</v>
      </c>
      <c r="C322" s="15" t="s">
        <v>739</v>
      </c>
      <c r="D322" s="11" t="s">
        <v>51</v>
      </c>
      <c r="E322" s="11" t="s">
        <v>550</v>
      </c>
      <c r="F322" s="11" t="s">
        <v>33</v>
      </c>
      <c r="G322" s="11" t="s">
        <v>740</v>
      </c>
      <c r="H322" s="11">
        <v>59.7</v>
      </c>
      <c r="I322" s="11">
        <v>59.7</v>
      </c>
      <c r="J322" s="11"/>
      <c r="K322" s="11"/>
      <c r="L322" s="11"/>
      <c r="M322" s="11">
        <v>45</v>
      </c>
      <c r="N322" s="11">
        <v>162</v>
      </c>
      <c r="O322" s="11">
        <v>162</v>
      </c>
      <c r="P322" s="15" t="s">
        <v>741</v>
      </c>
      <c r="Q322" s="15" t="s">
        <v>742</v>
      </c>
      <c r="R322" s="23"/>
      <c r="Z322" s="24"/>
    </row>
    <row r="323" ht="103" customHeight="1" spans="1:26">
      <c r="A323" s="28">
        <v>64</v>
      </c>
      <c r="B323" s="27" t="s">
        <v>808</v>
      </c>
      <c r="C323" s="15" t="s">
        <v>739</v>
      </c>
      <c r="D323" s="11" t="s">
        <v>51</v>
      </c>
      <c r="E323" s="11" t="s">
        <v>570</v>
      </c>
      <c r="F323" s="11" t="s">
        <v>33</v>
      </c>
      <c r="G323" s="11" t="s">
        <v>740</v>
      </c>
      <c r="H323" s="11">
        <v>59.7</v>
      </c>
      <c r="I323" s="11">
        <v>59.7</v>
      </c>
      <c r="J323" s="11"/>
      <c r="K323" s="11"/>
      <c r="L323" s="11"/>
      <c r="M323" s="11">
        <v>45</v>
      </c>
      <c r="N323" s="11">
        <v>162</v>
      </c>
      <c r="O323" s="11">
        <v>162</v>
      </c>
      <c r="P323" s="15" t="s">
        <v>741</v>
      </c>
      <c r="Q323" s="15" t="s">
        <v>742</v>
      </c>
      <c r="R323" s="23"/>
      <c r="Z323" s="24"/>
    </row>
    <row r="324" ht="103" customHeight="1" spans="1:26">
      <c r="A324" s="28">
        <v>65</v>
      </c>
      <c r="B324" s="27" t="s">
        <v>809</v>
      </c>
      <c r="C324" s="15" t="s">
        <v>739</v>
      </c>
      <c r="D324" s="11" t="s">
        <v>51</v>
      </c>
      <c r="E324" s="11" t="s">
        <v>544</v>
      </c>
      <c r="F324" s="11" t="s">
        <v>33</v>
      </c>
      <c r="G324" s="11" t="s">
        <v>740</v>
      </c>
      <c r="H324" s="11">
        <v>59.7</v>
      </c>
      <c r="I324" s="11">
        <v>59.7</v>
      </c>
      <c r="J324" s="11"/>
      <c r="K324" s="11"/>
      <c r="L324" s="11"/>
      <c r="M324" s="11">
        <v>45</v>
      </c>
      <c r="N324" s="11">
        <v>162</v>
      </c>
      <c r="O324" s="11">
        <v>162</v>
      </c>
      <c r="P324" s="15" t="s">
        <v>741</v>
      </c>
      <c r="Q324" s="15" t="s">
        <v>742</v>
      </c>
      <c r="R324" s="23"/>
      <c r="Z324" s="24"/>
    </row>
    <row r="325" ht="103" customHeight="1" spans="1:26">
      <c r="A325" s="28">
        <v>66</v>
      </c>
      <c r="B325" s="27" t="s">
        <v>810</v>
      </c>
      <c r="C325" s="15" t="s">
        <v>739</v>
      </c>
      <c r="D325" s="11" t="s">
        <v>67</v>
      </c>
      <c r="E325" s="11" t="s">
        <v>473</v>
      </c>
      <c r="F325" s="11" t="s">
        <v>33</v>
      </c>
      <c r="G325" s="11" t="s">
        <v>740</v>
      </c>
      <c r="H325" s="11">
        <v>59.7</v>
      </c>
      <c r="I325" s="11">
        <v>59.7</v>
      </c>
      <c r="J325" s="11"/>
      <c r="K325" s="11"/>
      <c r="L325" s="11"/>
      <c r="M325" s="11">
        <v>45</v>
      </c>
      <c r="N325" s="11">
        <v>162</v>
      </c>
      <c r="O325" s="11">
        <v>162</v>
      </c>
      <c r="P325" s="15" t="s">
        <v>741</v>
      </c>
      <c r="Q325" s="15" t="s">
        <v>742</v>
      </c>
      <c r="R325" s="23"/>
      <c r="Z325" s="24"/>
    </row>
    <row r="326" ht="103" customHeight="1" spans="1:26">
      <c r="A326" s="28">
        <v>67</v>
      </c>
      <c r="B326" s="27" t="s">
        <v>811</v>
      </c>
      <c r="C326" s="15" t="s">
        <v>739</v>
      </c>
      <c r="D326" s="11" t="s">
        <v>67</v>
      </c>
      <c r="E326" s="11" t="s">
        <v>476</v>
      </c>
      <c r="F326" s="11" t="s">
        <v>33</v>
      </c>
      <c r="G326" s="11" t="s">
        <v>740</v>
      </c>
      <c r="H326" s="11">
        <v>59.7</v>
      </c>
      <c r="I326" s="11">
        <v>59.7</v>
      </c>
      <c r="J326" s="11"/>
      <c r="K326" s="11"/>
      <c r="L326" s="11"/>
      <c r="M326" s="11">
        <v>45</v>
      </c>
      <c r="N326" s="11">
        <v>162</v>
      </c>
      <c r="O326" s="11">
        <v>162</v>
      </c>
      <c r="P326" s="15" t="s">
        <v>741</v>
      </c>
      <c r="Q326" s="15" t="s">
        <v>742</v>
      </c>
      <c r="R326" s="23"/>
      <c r="Z326" s="24"/>
    </row>
    <row r="327" ht="35.1" customHeight="1" spans="1:18">
      <c r="A327" s="26" t="s">
        <v>812</v>
      </c>
      <c r="B327" s="27"/>
      <c r="C327" s="15"/>
      <c r="D327" s="11"/>
      <c r="E327" s="11"/>
      <c r="F327" s="11"/>
      <c r="G327" s="11"/>
      <c r="H327" s="11">
        <f t="shared" ref="H327:L327" si="10">H328+H344+H348</f>
        <v>3040</v>
      </c>
      <c r="I327" s="11">
        <f t="shared" si="10"/>
        <v>3040</v>
      </c>
      <c r="J327" s="11">
        <f t="shared" si="10"/>
        <v>0</v>
      </c>
      <c r="K327" s="11">
        <f t="shared" si="10"/>
        <v>0</v>
      </c>
      <c r="L327" s="11">
        <f t="shared" si="10"/>
        <v>0</v>
      </c>
      <c r="M327" s="11"/>
      <c r="N327" s="11"/>
      <c r="O327" s="11"/>
      <c r="P327" s="15"/>
      <c r="Q327" s="15"/>
      <c r="R327" s="23"/>
    </row>
    <row r="328" ht="35.1" customHeight="1" spans="1:18">
      <c r="A328" s="26" t="s">
        <v>813</v>
      </c>
      <c r="B328" s="27"/>
      <c r="C328" s="15"/>
      <c r="D328" s="11"/>
      <c r="E328" s="11"/>
      <c r="F328" s="11"/>
      <c r="G328" s="11"/>
      <c r="H328" s="11">
        <f t="shared" ref="H328:L328" si="11">SUM(H329:H343)</f>
        <v>600</v>
      </c>
      <c r="I328" s="11">
        <f t="shared" si="11"/>
        <v>600</v>
      </c>
      <c r="J328" s="11">
        <f t="shared" si="11"/>
        <v>0</v>
      </c>
      <c r="K328" s="11">
        <f t="shared" si="11"/>
        <v>0</v>
      </c>
      <c r="L328" s="11">
        <f t="shared" si="11"/>
        <v>0</v>
      </c>
      <c r="M328" s="11"/>
      <c r="N328" s="11"/>
      <c r="O328" s="11"/>
      <c r="P328" s="15"/>
      <c r="Q328" s="15"/>
      <c r="R328" s="23"/>
    </row>
    <row r="329" ht="109" customHeight="1" spans="1:18">
      <c r="A329" s="28">
        <v>1</v>
      </c>
      <c r="B329" s="27" t="s">
        <v>814</v>
      </c>
      <c r="C329" s="15" t="s">
        <v>815</v>
      </c>
      <c r="D329" s="11" t="s">
        <v>40</v>
      </c>
      <c r="E329" s="15" t="s">
        <v>816</v>
      </c>
      <c r="F329" s="11" t="s">
        <v>33</v>
      </c>
      <c r="G329" s="16" t="s">
        <v>42</v>
      </c>
      <c r="H329" s="11">
        <v>68.8</v>
      </c>
      <c r="I329" s="11">
        <v>68.8</v>
      </c>
      <c r="J329" s="11"/>
      <c r="K329" s="11"/>
      <c r="L329" s="11"/>
      <c r="M329" s="11">
        <v>377</v>
      </c>
      <c r="N329" s="11">
        <v>1200</v>
      </c>
      <c r="O329" s="11">
        <v>1200</v>
      </c>
      <c r="P329" s="15" t="s">
        <v>202</v>
      </c>
      <c r="Q329" s="15" t="s">
        <v>44</v>
      </c>
      <c r="R329" s="23"/>
    </row>
    <row r="330" ht="132" customHeight="1" spans="1:18">
      <c r="A330" s="28">
        <v>2</v>
      </c>
      <c r="B330" s="27" t="s">
        <v>817</v>
      </c>
      <c r="C330" s="15" t="s">
        <v>818</v>
      </c>
      <c r="D330" s="11" t="s">
        <v>47</v>
      </c>
      <c r="E330" s="15" t="s">
        <v>819</v>
      </c>
      <c r="F330" s="11" t="s">
        <v>33</v>
      </c>
      <c r="G330" s="16" t="s">
        <v>42</v>
      </c>
      <c r="H330" s="11">
        <v>53.4</v>
      </c>
      <c r="I330" s="11">
        <v>53.4</v>
      </c>
      <c r="J330" s="11"/>
      <c r="K330" s="11"/>
      <c r="L330" s="11"/>
      <c r="M330" s="11">
        <v>815</v>
      </c>
      <c r="N330" s="11">
        <v>2608</v>
      </c>
      <c r="O330" s="11">
        <v>2608</v>
      </c>
      <c r="P330" s="15" t="s">
        <v>202</v>
      </c>
      <c r="Q330" s="15" t="s">
        <v>44</v>
      </c>
      <c r="R330" s="23"/>
    </row>
    <row r="331" ht="64" customHeight="1" spans="1:18">
      <c r="A331" s="28">
        <v>3</v>
      </c>
      <c r="B331" s="27" t="s">
        <v>820</v>
      </c>
      <c r="C331" s="15" t="s">
        <v>821</v>
      </c>
      <c r="D331" s="11" t="s">
        <v>51</v>
      </c>
      <c r="E331" s="15" t="s">
        <v>822</v>
      </c>
      <c r="F331" s="11" t="s">
        <v>33</v>
      </c>
      <c r="G331" s="16" t="s">
        <v>42</v>
      </c>
      <c r="H331" s="11">
        <v>24</v>
      </c>
      <c r="I331" s="11">
        <v>24</v>
      </c>
      <c r="J331" s="11"/>
      <c r="K331" s="11"/>
      <c r="L331" s="11"/>
      <c r="M331" s="11">
        <v>195</v>
      </c>
      <c r="N331" s="11">
        <v>624</v>
      </c>
      <c r="O331" s="11">
        <v>624</v>
      </c>
      <c r="P331" s="15" t="s">
        <v>202</v>
      </c>
      <c r="Q331" s="15" t="s">
        <v>44</v>
      </c>
      <c r="R331" s="23"/>
    </row>
    <row r="332" ht="67" customHeight="1" spans="1:18">
      <c r="A332" s="28">
        <v>4</v>
      </c>
      <c r="B332" s="27" t="s">
        <v>823</v>
      </c>
      <c r="C332" s="15" t="s">
        <v>824</v>
      </c>
      <c r="D332" s="11" t="s">
        <v>145</v>
      </c>
      <c r="E332" s="15" t="s">
        <v>825</v>
      </c>
      <c r="F332" s="11" t="s">
        <v>33</v>
      </c>
      <c r="G332" s="16" t="s">
        <v>42</v>
      </c>
      <c r="H332" s="11">
        <v>27.1</v>
      </c>
      <c r="I332" s="11">
        <v>27.1</v>
      </c>
      <c r="J332" s="11"/>
      <c r="K332" s="11"/>
      <c r="L332" s="11"/>
      <c r="M332" s="11">
        <v>258</v>
      </c>
      <c r="N332" s="11">
        <v>825</v>
      </c>
      <c r="O332" s="11">
        <v>825</v>
      </c>
      <c r="P332" s="15" t="s">
        <v>202</v>
      </c>
      <c r="Q332" s="15" t="s">
        <v>44</v>
      </c>
      <c r="R332" s="23"/>
    </row>
    <row r="333" ht="83" customHeight="1" spans="1:18">
      <c r="A333" s="28">
        <v>5</v>
      </c>
      <c r="B333" s="27" t="s">
        <v>826</v>
      </c>
      <c r="C333" s="15" t="s">
        <v>827</v>
      </c>
      <c r="D333" s="11" t="s">
        <v>149</v>
      </c>
      <c r="E333" s="15" t="s">
        <v>828</v>
      </c>
      <c r="F333" s="11" t="s">
        <v>33</v>
      </c>
      <c r="G333" s="16" t="s">
        <v>42</v>
      </c>
      <c r="H333" s="11">
        <v>160.7</v>
      </c>
      <c r="I333" s="11">
        <v>160.7</v>
      </c>
      <c r="J333" s="11"/>
      <c r="K333" s="11"/>
      <c r="L333" s="11"/>
      <c r="M333" s="11">
        <v>1411</v>
      </c>
      <c r="N333" s="11">
        <v>4515</v>
      </c>
      <c r="O333" s="11">
        <v>4515</v>
      </c>
      <c r="P333" s="15" t="s">
        <v>202</v>
      </c>
      <c r="Q333" s="15" t="s">
        <v>44</v>
      </c>
      <c r="R333" s="23"/>
    </row>
    <row r="334" ht="70" customHeight="1" spans="1:18">
      <c r="A334" s="28">
        <v>6</v>
      </c>
      <c r="B334" s="27" t="s">
        <v>829</v>
      </c>
      <c r="C334" s="15" t="s">
        <v>830</v>
      </c>
      <c r="D334" s="11" t="s">
        <v>55</v>
      </c>
      <c r="E334" s="15" t="s">
        <v>831</v>
      </c>
      <c r="F334" s="11" t="s">
        <v>33</v>
      </c>
      <c r="G334" s="16" t="s">
        <v>42</v>
      </c>
      <c r="H334" s="11">
        <v>32.9</v>
      </c>
      <c r="I334" s="11">
        <v>32.9</v>
      </c>
      <c r="J334" s="11"/>
      <c r="K334" s="11"/>
      <c r="L334" s="11"/>
      <c r="M334" s="11">
        <v>415</v>
      </c>
      <c r="N334" s="11">
        <v>1328</v>
      </c>
      <c r="O334" s="11">
        <v>1328</v>
      </c>
      <c r="P334" s="15" t="s">
        <v>202</v>
      </c>
      <c r="Q334" s="15" t="s">
        <v>44</v>
      </c>
      <c r="R334" s="23"/>
    </row>
    <row r="335" ht="98" customHeight="1" spans="1:18">
      <c r="A335" s="28">
        <v>7</v>
      </c>
      <c r="B335" s="27" t="s">
        <v>832</v>
      </c>
      <c r="C335" s="15" t="s">
        <v>833</v>
      </c>
      <c r="D335" s="11" t="s">
        <v>59</v>
      </c>
      <c r="E335" s="15" t="s">
        <v>834</v>
      </c>
      <c r="F335" s="11" t="s">
        <v>33</v>
      </c>
      <c r="G335" s="16" t="s">
        <v>42</v>
      </c>
      <c r="H335" s="11">
        <v>18.2</v>
      </c>
      <c r="I335" s="11">
        <v>18.2</v>
      </c>
      <c r="J335" s="11"/>
      <c r="K335" s="11"/>
      <c r="L335" s="11"/>
      <c r="M335" s="11">
        <v>288</v>
      </c>
      <c r="N335" s="11">
        <v>921</v>
      </c>
      <c r="O335" s="11">
        <v>921</v>
      </c>
      <c r="P335" s="15" t="s">
        <v>202</v>
      </c>
      <c r="Q335" s="15" t="s">
        <v>44</v>
      </c>
      <c r="R335" s="23"/>
    </row>
    <row r="336" ht="97" customHeight="1" spans="1:18">
      <c r="A336" s="28">
        <v>8</v>
      </c>
      <c r="B336" s="27" t="s">
        <v>835</v>
      </c>
      <c r="C336" s="15" t="s">
        <v>836</v>
      </c>
      <c r="D336" s="11" t="s">
        <v>63</v>
      </c>
      <c r="E336" s="15" t="s">
        <v>837</v>
      </c>
      <c r="F336" s="11" t="s">
        <v>33</v>
      </c>
      <c r="G336" s="16" t="s">
        <v>42</v>
      </c>
      <c r="H336" s="11">
        <v>46.4</v>
      </c>
      <c r="I336" s="11">
        <v>46.4</v>
      </c>
      <c r="J336" s="11"/>
      <c r="K336" s="11"/>
      <c r="L336" s="11"/>
      <c r="M336" s="11">
        <v>592</v>
      </c>
      <c r="N336" s="11">
        <v>1894</v>
      </c>
      <c r="O336" s="11">
        <v>1894</v>
      </c>
      <c r="P336" s="15" t="s">
        <v>202</v>
      </c>
      <c r="Q336" s="15" t="s">
        <v>44</v>
      </c>
      <c r="R336" s="23"/>
    </row>
    <row r="337" ht="79" customHeight="1" spans="1:18">
      <c r="A337" s="28">
        <v>9</v>
      </c>
      <c r="B337" s="27" t="s">
        <v>838</v>
      </c>
      <c r="C337" s="15" t="s">
        <v>839</v>
      </c>
      <c r="D337" s="11" t="s">
        <v>111</v>
      </c>
      <c r="E337" s="15" t="s">
        <v>840</v>
      </c>
      <c r="F337" s="11" t="s">
        <v>33</v>
      </c>
      <c r="G337" s="16" t="s">
        <v>42</v>
      </c>
      <c r="H337" s="11">
        <v>5.3</v>
      </c>
      <c r="I337" s="11">
        <v>5.3</v>
      </c>
      <c r="J337" s="11"/>
      <c r="K337" s="11"/>
      <c r="L337" s="11"/>
      <c r="M337" s="11">
        <v>41</v>
      </c>
      <c r="N337" s="11">
        <v>130</v>
      </c>
      <c r="O337" s="11">
        <v>130</v>
      </c>
      <c r="P337" s="15" t="s">
        <v>202</v>
      </c>
      <c r="Q337" s="15" t="s">
        <v>44</v>
      </c>
      <c r="R337" s="23"/>
    </row>
    <row r="338" ht="97" customHeight="1" spans="1:18">
      <c r="A338" s="28">
        <v>10</v>
      </c>
      <c r="B338" s="27" t="s">
        <v>841</v>
      </c>
      <c r="C338" s="15" t="s">
        <v>842</v>
      </c>
      <c r="D338" s="11" t="s">
        <v>67</v>
      </c>
      <c r="E338" s="15" t="s">
        <v>843</v>
      </c>
      <c r="F338" s="11" t="s">
        <v>33</v>
      </c>
      <c r="G338" s="16" t="s">
        <v>42</v>
      </c>
      <c r="H338" s="11">
        <v>35</v>
      </c>
      <c r="I338" s="11">
        <v>35</v>
      </c>
      <c r="J338" s="11"/>
      <c r="K338" s="11"/>
      <c r="L338" s="11"/>
      <c r="M338" s="11">
        <v>494</v>
      </c>
      <c r="N338" s="11">
        <v>1580</v>
      </c>
      <c r="O338" s="11">
        <v>1580</v>
      </c>
      <c r="P338" s="15" t="s">
        <v>202</v>
      </c>
      <c r="Q338" s="15" t="s">
        <v>44</v>
      </c>
      <c r="R338" s="23"/>
    </row>
    <row r="339" ht="42.75" spans="1:18">
      <c r="A339" s="28">
        <v>11</v>
      </c>
      <c r="B339" s="27" t="s">
        <v>844</v>
      </c>
      <c r="C339" s="15" t="s">
        <v>845</v>
      </c>
      <c r="D339" s="11" t="s">
        <v>71</v>
      </c>
      <c r="E339" s="15" t="s">
        <v>846</v>
      </c>
      <c r="F339" s="11" t="s">
        <v>33</v>
      </c>
      <c r="G339" s="16" t="s">
        <v>42</v>
      </c>
      <c r="H339" s="11">
        <v>25.6</v>
      </c>
      <c r="I339" s="11">
        <v>25.6</v>
      </c>
      <c r="J339" s="11"/>
      <c r="K339" s="11"/>
      <c r="L339" s="11"/>
      <c r="M339" s="11">
        <v>230</v>
      </c>
      <c r="N339" s="11">
        <v>736</v>
      </c>
      <c r="O339" s="11">
        <v>736</v>
      </c>
      <c r="P339" s="15" t="s">
        <v>202</v>
      </c>
      <c r="Q339" s="15" t="s">
        <v>44</v>
      </c>
      <c r="R339" s="23"/>
    </row>
    <row r="340" ht="66" customHeight="1" spans="1:18">
      <c r="A340" s="28">
        <v>12</v>
      </c>
      <c r="B340" s="27" t="s">
        <v>847</v>
      </c>
      <c r="C340" s="15" t="s">
        <v>848</v>
      </c>
      <c r="D340" s="11" t="s">
        <v>75</v>
      </c>
      <c r="E340" s="15" t="s">
        <v>849</v>
      </c>
      <c r="F340" s="11" t="s">
        <v>33</v>
      </c>
      <c r="G340" s="16" t="s">
        <v>42</v>
      </c>
      <c r="H340" s="11">
        <v>10.9</v>
      </c>
      <c r="I340" s="11">
        <v>10.9</v>
      </c>
      <c r="J340" s="11"/>
      <c r="K340" s="11"/>
      <c r="L340" s="11"/>
      <c r="M340" s="11">
        <v>191</v>
      </c>
      <c r="N340" s="11">
        <v>610</v>
      </c>
      <c r="O340" s="11">
        <v>610</v>
      </c>
      <c r="P340" s="15" t="s">
        <v>202</v>
      </c>
      <c r="Q340" s="15" t="s">
        <v>44</v>
      </c>
      <c r="R340" s="23"/>
    </row>
    <row r="341" ht="66" customHeight="1" spans="1:18">
      <c r="A341" s="28">
        <v>13</v>
      </c>
      <c r="B341" s="27" t="s">
        <v>850</v>
      </c>
      <c r="C341" s="15" t="s">
        <v>851</v>
      </c>
      <c r="D341" s="11" t="s">
        <v>79</v>
      </c>
      <c r="E341" s="15" t="s">
        <v>852</v>
      </c>
      <c r="F341" s="11" t="s">
        <v>33</v>
      </c>
      <c r="G341" s="16" t="s">
        <v>42</v>
      </c>
      <c r="H341" s="11">
        <v>59.6</v>
      </c>
      <c r="I341" s="11">
        <v>59.6</v>
      </c>
      <c r="J341" s="11"/>
      <c r="K341" s="11"/>
      <c r="L341" s="11"/>
      <c r="M341" s="11">
        <v>517</v>
      </c>
      <c r="N341" s="11">
        <v>1650</v>
      </c>
      <c r="O341" s="11">
        <v>1650</v>
      </c>
      <c r="P341" s="15" t="s">
        <v>202</v>
      </c>
      <c r="Q341" s="15" t="s">
        <v>44</v>
      </c>
      <c r="R341" s="23"/>
    </row>
    <row r="342" ht="81" customHeight="1" spans="1:18">
      <c r="A342" s="28">
        <v>14</v>
      </c>
      <c r="B342" s="27" t="s">
        <v>853</v>
      </c>
      <c r="C342" s="15" t="s">
        <v>854</v>
      </c>
      <c r="D342" s="11" t="s">
        <v>83</v>
      </c>
      <c r="E342" s="15" t="s">
        <v>855</v>
      </c>
      <c r="F342" s="11" t="s">
        <v>33</v>
      </c>
      <c r="G342" s="16" t="s">
        <v>42</v>
      </c>
      <c r="H342" s="11">
        <v>20</v>
      </c>
      <c r="I342" s="11">
        <v>20</v>
      </c>
      <c r="J342" s="11"/>
      <c r="K342" s="11"/>
      <c r="L342" s="11"/>
      <c r="M342" s="11">
        <v>238</v>
      </c>
      <c r="N342" s="11">
        <v>760</v>
      </c>
      <c r="O342" s="11">
        <v>760</v>
      </c>
      <c r="P342" s="15" t="s">
        <v>202</v>
      </c>
      <c r="Q342" s="15" t="s">
        <v>44</v>
      </c>
      <c r="R342" s="23"/>
    </row>
    <row r="343" ht="63" customHeight="1" spans="1:18">
      <c r="A343" s="28">
        <v>15</v>
      </c>
      <c r="B343" s="27" t="s">
        <v>856</v>
      </c>
      <c r="C343" s="15" t="s">
        <v>857</v>
      </c>
      <c r="D343" s="11" t="s">
        <v>87</v>
      </c>
      <c r="E343" s="15" t="s">
        <v>858</v>
      </c>
      <c r="F343" s="11" t="s">
        <v>33</v>
      </c>
      <c r="G343" s="16" t="s">
        <v>42</v>
      </c>
      <c r="H343" s="11">
        <v>12.1</v>
      </c>
      <c r="I343" s="11">
        <v>12.1</v>
      </c>
      <c r="J343" s="11"/>
      <c r="K343" s="11"/>
      <c r="L343" s="11"/>
      <c r="M343" s="11">
        <v>99</v>
      </c>
      <c r="N343" s="11">
        <v>310</v>
      </c>
      <c r="O343" s="11">
        <v>310</v>
      </c>
      <c r="P343" s="15" t="s">
        <v>202</v>
      </c>
      <c r="Q343" s="15" t="s">
        <v>44</v>
      </c>
      <c r="R343" s="23"/>
    </row>
    <row r="344" ht="63" customHeight="1" spans="1:18">
      <c r="A344" s="28" t="s">
        <v>859</v>
      </c>
      <c r="B344" s="27"/>
      <c r="C344" s="15"/>
      <c r="D344" s="11"/>
      <c r="E344" s="11"/>
      <c r="F344" s="11"/>
      <c r="G344" s="16"/>
      <c r="H344" s="11">
        <f t="shared" ref="H344:L344" si="12">SUM(H345:H347)</f>
        <v>2240</v>
      </c>
      <c r="I344" s="11">
        <f t="shared" si="12"/>
        <v>2240</v>
      </c>
      <c r="J344" s="11">
        <f t="shared" si="12"/>
        <v>0</v>
      </c>
      <c r="K344" s="11">
        <f t="shared" si="12"/>
        <v>0</v>
      </c>
      <c r="L344" s="11">
        <f t="shared" si="12"/>
        <v>0</v>
      </c>
      <c r="M344" s="11"/>
      <c r="N344" s="11"/>
      <c r="O344" s="11"/>
      <c r="P344" s="15"/>
      <c r="Q344" s="15"/>
      <c r="R344" s="23"/>
    </row>
    <row r="345" ht="95" customHeight="1" spans="1:18">
      <c r="A345" s="28">
        <v>1</v>
      </c>
      <c r="B345" s="27" t="s">
        <v>860</v>
      </c>
      <c r="C345" s="15" t="s">
        <v>861</v>
      </c>
      <c r="D345" s="11" t="s">
        <v>55</v>
      </c>
      <c r="E345" s="11" t="s">
        <v>582</v>
      </c>
      <c r="F345" s="11" t="s">
        <v>33</v>
      </c>
      <c r="G345" s="16" t="s">
        <v>42</v>
      </c>
      <c r="H345" s="11">
        <v>1000</v>
      </c>
      <c r="I345" s="11">
        <v>1000</v>
      </c>
      <c r="J345" s="11"/>
      <c r="K345" s="11"/>
      <c r="L345" s="11"/>
      <c r="M345" s="11">
        <v>20</v>
      </c>
      <c r="N345" s="11">
        <v>60</v>
      </c>
      <c r="O345" s="11">
        <v>100</v>
      </c>
      <c r="P345" s="15" t="s">
        <v>862</v>
      </c>
      <c r="Q345" s="15" t="s">
        <v>863</v>
      </c>
      <c r="R345" s="23"/>
    </row>
    <row r="346" ht="95" customHeight="1" spans="1:18">
      <c r="A346" s="28">
        <v>2</v>
      </c>
      <c r="B346" s="27" t="s">
        <v>864</v>
      </c>
      <c r="C346" s="15" t="s">
        <v>865</v>
      </c>
      <c r="D346" s="11" t="s">
        <v>40</v>
      </c>
      <c r="E346" s="11" t="s">
        <v>309</v>
      </c>
      <c r="F346" s="11" t="s">
        <v>33</v>
      </c>
      <c r="G346" s="16" t="s">
        <v>42</v>
      </c>
      <c r="H346" s="11">
        <v>600</v>
      </c>
      <c r="I346" s="11">
        <v>600</v>
      </c>
      <c r="J346" s="11"/>
      <c r="K346" s="11"/>
      <c r="L346" s="11"/>
      <c r="M346" s="11">
        <v>18</v>
      </c>
      <c r="N346" s="11">
        <v>54</v>
      </c>
      <c r="O346" s="11">
        <v>90</v>
      </c>
      <c r="P346" s="15" t="s">
        <v>862</v>
      </c>
      <c r="Q346" s="15" t="s">
        <v>863</v>
      </c>
      <c r="R346" s="23"/>
    </row>
    <row r="347" ht="95" customHeight="1" spans="1:18">
      <c r="A347" s="28">
        <v>3</v>
      </c>
      <c r="B347" s="27" t="s">
        <v>866</v>
      </c>
      <c r="C347" s="15" t="s">
        <v>867</v>
      </c>
      <c r="D347" s="11" t="s">
        <v>71</v>
      </c>
      <c r="E347" s="11" t="s">
        <v>868</v>
      </c>
      <c r="F347" s="11" t="s">
        <v>33</v>
      </c>
      <c r="G347" s="16" t="s">
        <v>869</v>
      </c>
      <c r="H347" s="11">
        <v>640</v>
      </c>
      <c r="I347" s="11">
        <v>640</v>
      </c>
      <c r="J347" s="11"/>
      <c r="K347" s="11"/>
      <c r="L347" s="11"/>
      <c r="M347" s="11">
        <v>234</v>
      </c>
      <c r="N347" s="11">
        <v>679</v>
      </c>
      <c r="O347" s="11">
        <v>2350</v>
      </c>
      <c r="P347" s="15" t="s">
        <v>862</v>
      </c>
      <c r="Q347" s="15" t="s">
        <v>863</v>
      </c>
      <c r="R347" s="23"/>
    </row>
    <row r="348" ht="61" customHeight="1" spans="1:18">
      <c r="A348" s="28" t="s">
        <v>870</v>
      </c>
      <c r="B348" s="27"/>
      <c r="C348" s="15"/>
      <c r="D348" s="11"/>
      <c r="E348" s="11"/>
      <c r="F348" s="11"/>
      <c r="G348" s="16"/>
      <c r="H348" s="11">
        <f t="shared" ref="H348:L348" si="13">SUM(H349)</f>
        <v>200</v>
      </c>
      <c r="I348" s="11">
        <f t="shared" si="13"/>
        <v>200</v>
      </c>
      <c r="J348" s="11">
        <f t="shared" si="13"/>
        <v>0</v>
      </c>
      <c r="K348" s="11">
        <f t="shared" si="13"/>
        <v>0</v>
      </c>
      <c r="L348" s="11">
        <f t="shared" si="13"/>
        <v>0</v>
      </c>
      <c r="M348" s="11"/>
      <c r="N348" s="11"/>
      <c r="O348" s="11"/>
      <c r="P348" s="15"/>
      <c r="Q348" s="15"/>
      <c r="R348" s="23"/>
    </row>
    <row r="349" ht="121" customHeight="1" spans="1:18">
      <c r="A349" s="28">
        <v>1</v>
      </c>
      <c r="B349" s="27" t="s">
        <v>871</v>
      </c>
      <c r="C349" s="15" t="s">
        <v>872</v>
      </c>
      <c r="D349" s="11" t="s">
        <v>145</v>
      </c>
      <c r="E349" s="11" t="s">
        <v>873</v>
      </c>
      <c r="F349" s="11" t="s">
        <v>33</v>
      </c>
      <c r="G349" s="16" t="s">
        <v>145</v>
      </c>
      <c r="H349" s="11">
        <v>200</v>
      </c>
      <c r="I349" s="11">
        <v>200</v>
      </c>
      <c r="J349" s="11"/>
      <c r="K349" s="11"/>
      <c r="L349" s="11"/>
      <c r="M349" s="11">
        <v>90</v>
      </c>
      <c r="N349" s="11">
        <v>275</v>
      </c>
      <c r="O349" s="11">
        <v>900</v>
      </c>
      <c r="P349" s="15" t="s">
        <v>136</v>
      </c>
      <c r="Q349" s="15" t="s">
        <v>874</v>
      </c>
      <c r="R349" s="23"/>
    </row>
    <row r="350" ht="35.1" customHeight="1" spans="1:18">
      <c r="A350" s="12" t="s">
        <v>875</v>
      </c>
      <c r="B350" s="27"/>
      <c r="C350" s="15"/>
      <c r="D350" s="11"/>
      <c r="E350" s="11"/>
      <c r="F350" s="11"/>
      <c r="G350" s="11"/>
      <c r="H350" s="11">
        <f t="shared" ref="H350:L350" si="14">H351+H353</f>
        <v>1080</v>
      </c>
      <c r="I350" s="11">
        <f t="shared" si="14"/>
        <v>80</v>
      </c>
      <c r="J350" s="11">
        <f t="shared" si="14"/>
        <v>0</v>
      </c>
      <c r="K350" s="11">
        <f t="shared" si="14"/>
        <v>0</v>
      </c>
      <c r="L350" s="11">
        <f t="shared" si="14"/>
        <v>1000</v>
      </c>
      <c r="M350" s="11"/>
      <c r="N350" s="11"/>
      <c r="O350" s="11"/>
      <c r="P350" s="15"/>
      <c r="Q350" s="15"/>
      <c r="R350" s="23"/>
    </row>
    <row r="351" ht="35.1" customHeight="1" spans="1:18">
      <c r="A351" s="26" t="s">
        <v>876</v>
      </c>
      <c r="B351" s="27"/>
      <c r="C351" s="15"/>
      <c r="D351" s="11"/>
      <c r="E351" s="11"/>
      <c r="F351" s="11"/>
      <c r="G351" s="11"/>
      <c r="H351" s="11">
        <f t="shared" ref="H351:L351" si="15">H352</f>
        <v>1000</v>
      </c>
      <c r="I351" s="11">
        <f t="shared" si="15"/>
        <v>0</v>
      </c>
      <c r="J351" s="11">
        <f t="shared" si="15"/>
        <v>0</v>
      </c>
      <c r="K351" s="11">
        <f t="shared" si="15"/>
        <v>0</v>
      </c>
      <c r="L351" s="11">
        <f t="shared" si="15"/>
        <v>1000</v>
      </c>
      <c r="M351" s="11"/>
      <c r="N351" s="11"/>
      <c r="O351" s="11"/>
      <c r="P351" s="15"/>
      <c r="Q351" s="15"/>
      <c r="R351" s="23"/>
    </row>
    <row r="352" ht="144" customHeight="1" spans="1:18">
      <c r="A352" s="28">
        <v>1</v>
      </c>
      <c r="B352" s="27" t="s">
        <v>877</v>
      </c>
      <c r="C352" s="15" t="s">
        <v>878</v>
      </c>
      <c r="D352" s="11" t="s">
        <v>130</v>
      </c>
      <c r="E352" s="11"/>
      <c r="F352" s="11" t="s">
        <v>33</v>
      </c>
      <c r="G352" s="11" t="s">
        <v>879</v>
      </c>
      <c r="H352" s="11">
        <v>1000</v>
      </c>
      <c r="I352" s="11"/>
      <c r="J352" s="11"/>
      <c r="K352" s="11"/>
      <c r="L352" s="11">
        <v>1000</v>
      </c>
      <c r="M352" s="11">
        <v>800</v>
      </c>
      <c r="N352" s="11">
        <v>2400</v>
      </c>
      <c r="O352" s="11">
        <v>2400</v>
      </c>
      <c r="P352" s="15" t="s">
        <v>880</v>
      </c>
      <c r="Q352" s="15" t="s">
        <v>881</v>
      </c>
      <c r="R352" s="12"/>
    </row>
    <row r="353" ht="47" customHeight="1" spans="1:18">
      <c r="A353" s="26" t="s">
        <v>882</v>
      </c>
      <c r="B353" s="26"/>
      <c r="C353" s="11"/>
      <c r="D353" s="11"/>
      <c r="E353" s="11"/>
      <c r="F353" s="11"/>
      <c r="G353" s="11"/>
      <c r="H353" s="11">
        <f t="shared" ref="H353:L353" si="16">H354</f>
        <v>80</v>
      </c>
      <c r="I353" s="11">
        <f t="shared" si="16"/>
        <v>80</v>
      </c>
      <c r="J353" s="11">
        <f t="shared" si="16"/>
        <v>0</v>
      </c>
      <c r="K353" s="11">
        <f t="shared" si="16"/>
        <v>0</v>
      </c>
      <c r="L353" s="11">
        <f t="shared" si="16"/>
        <v>0</v>
      </c>
      <c r="M353" s="11"/>
      <c r="N353" s="11"/>
      <c r="O353" s="11"/>
      <c r="P353" s="15"/>
      <c r="Q353" s="15"/>
      <c r="R353" s="23"/>
    </row>
    <row r="354" ht="69" customHeight="1" spans="1:18">
      <c r="A354" s="26"/>
      <c r="B354" s="27" t="s">
        <v>883</v>
      </c>
      <c r="C354" s="15" t="s">
        <v>884</v>
      </c>
      <c r="D354" s="11" t="s">
        <v>130</v>
      </c>
      <c r="E354" s="11"/>
      <c r="F354" s="11" t="s">
        <v>33</v>
      </c>
      <c r="G354" s="11" t="s">
        <v>885</v>
      </c>
      <c r="H354" s="11">
        <v>80</v>
      </c>
      <c r="I354" s="11">
        <v>80</v>
      </c>
      <c r="J354" s="11"/>
      <c r="K354" s="11"/>
      <c r="L354" s="11"/>
      <c r="M354" s="11">
        <v>10000</v>
      </c>
      <c r="N354" s="11">
        <v>10000</v>
      </c>
      <c r="O354" s="11">
        <v>10000</v>
      </c>
      <c r="P354" s="15" t="s">
        <v>886</v>
      </c>
      <c r="Q354" s="15" t="s">
        <v>887</v>
      </c>
      <c r="R354" s="23"/>
    </row>
    <row r="355" ht="35.1" customHeight="1" spans="1:18">
      <c r="A355" s="12" t="s">
        <v>888</v>
      </c>
      <c r="B355" s="26"/>
      <c r="C355" s="11"/>
      <c r="D355" s="11"/>
      <c r="E355" s="11"/>
      <c r="F355" s="11"/>
      <c r="G355" s="11"/>
      <c r="H355" s="11">
        <f t="shared" ref="H355:L355" si="17">H356</f>
        <v>40</v>
      </c>
      <c r="I355" s="11">
        <f t="shared" si="17"/>
        <v>40</v>
      </c>
      <c r="J355" s="11">
        <f t="shared" si="17"/>
        <v>0</v>
      </c>
      <c r="K355" s="11">
        <f t="shared" si="17"/>
        <v>0</v>
      </c>
      <c r="L355" s="11">
        <f t="shared" si="17"/>
        <v>0</v>
      </c>
      <c r="M355" s="11"/>
      <c r="N355" s="11"/>
      <c r="O355" s="11"/>
      <c r="P355" s="15"/>
      <c r="Q355" s="15"/>
      <c r="R355" s="23"/>
    </row>
    <row r="356" ht="53" customHeight="1" spans="1:18">
      <c r="A356" s="12" t="s">
        <v>889</v>
      </c>
      <c r="B356" s="26"/>
      <c r="C356" s="11"/>
      <c r="D356" s="11"/>
      <c r="E356" s="11"/>
      <c r="F356" s="11"/>
      <c r="G356" s="11"/>
      <c r="H356" s="11">
        <f t="shared" ref="H356:L356" si="18">H357</f>
        <v>40</v>
      </c>
      <c r="I356" s="11">
        <f t="shared" si="18"/>
        <v>40</v>
      </c>
      <c r="J356" s="11">
        <f t="shared" si="18"/>
        <v>0</v>
      </c>
      <c r="K356" s="11">
        <f t="shared" si="18"/>
        <v>0</v>
      </c>
      <c r="L356" s="11">
        <f t="shared" si="18"/>
        <v>0</v>
      </c>
      <c r="M356" s="11"/>
      <c r="N356" s="11"/>
      <c r="O356" s="11"/>
      <c r="P356" s="15"/>
      <c r="Q356" s="15"/>
      <c r="R356" s="23"/>
    </row>
    <row r="357" ht="70" customHeight="1" spans="1:18">
      <c r="A357" s="28">
        <v>1</v>
      </c>
      <c r="B357" s="27" t="s">
        <v>890</v>
      </c>
      <c r="C357" s="15" t="s">
        <v>891</v>
      </c>
      <c r="D357" s="11" t="s">
        <v>130</v>
      </c>
      <c r="E357" s="11"/>
      <c r="F357" s="11" t="s">
        <v>33</v>
      </c>
      <c r="G357" s="11" t="s">
        <v>885</v>
      </c>
      <c r="H357" s="11">
        <v>40</v>
      </c>
      <c r="I357" s="11">
        <v>40</v>
      </c>
      <c r="J357" s="11"/>
      <c r="K357" s="11"/>
      <c r="L357" s="11"/>
      <c r="M357" s="11">
        <v>70</v>
      </c>
      <c r="N357" s="11">
        <v>70</v>
      </c>
      <c r="O357" s="11">
        <v>70</v>
      </c>
      <c r="P357" s="15" t="s">
        <v>892</v>
      </c>
      <c r="Q357" s="15" t="s">
        <v>893</v>
      </c>
      <c r="R357" s="23"/>
    </row>
    <row r="358" ht="35.1" customHeight="1" spans="1:18">
      <c r="A358" s="12" t="s">
        <v>894</v>
      </c>
      <c r="B358" s="11"/>
      <c r="C358" s="11"/>
      <c r="D358" s="11"/>
      <c r="E358" s="11"/>
      <c r="F358" s="11"/>
      <c r="G358" s="11"/>
      <c r="H358" s="11">
        <f t="shared" ref="H358:L358" si="19">H359</f>
        <v>1700</v>
      </c>
      <c r="I358" s="11">
        <f t="shared" si="19"/>
        <v>1700</v>
      </c>
      <c r="J358" s="11">
        <f t="shared" si="19"/>
        <v>0</v>
      </c>
      <c r="K358" s="11">
        <f t="shared" si="19"/>
        <v>0</v>
      </c>
      <c r="L358" s="11">
        <f t="shared" si="19"/>
        <v>0</v>
      </c>
      <c r="M358" s="11"/>
      <c r="N358" s="11"/>
      <c r="O358" s="11"/>
      <c r="P358" s="15"/>
      <c r="Q358" s="15"/>
      <c r="R358" s="23"/>
    </row>
    <row r="359" ht="35.1" customHeight="1" spans="1:18">
      <c r="A359" s="12" t="s">
        <v>895</v>
      </c>
      <c r="B359" s="11"/>
      <c r="C359" s="11"/>
      <c r="D359" s="11"/>
      <c r="E359" s="11"/>
      <c r="F359" s="11"/>
      <c r="G359" s="11"/>
      <c r="H359" s="11">
        <f t="shared" ref="H359:L359" si="20">H360</f>
        <v>1700</v>
      </c>
      <c r="I359" s="11">
        <f t="shared" si="20"/>
        <v>1700</v>
      </c>
      <c r="J359" s="11">
        <f t="shared" si="20"/>
        <v>0</v>
      </c>
      <c r="K359" s="11">
        <f t="shared" si="20"/>
        <v>0</v>
      </c>
      <c r="L359" s="11">
        <f t="shared" si="20"/>
        <v>0</v>
      </c>
      <c r="M359" s="11"/>
      <c r="N359" s="11"/>
      <c r="O359" s="11"/>
      <c r="P359" s="15"/>
      <c r="Q359" s="15"/>
      <c r="R359" s="23"/>
    </row>
    <row r="360" ht="117" customHeight="1" spans="1:18">
      <c r="A360" s="29">
        <v>1</v>
      </c>
      <c r="B360" s="15" t="s">
        <v>896</v>
      </c>
      <c r="C360" s="15" t="s">
        <v>897</v>
      </c>
      <c r="D360" s="11" t="s">
        <v>130</v>
      </c>
      <c r="E360" s="11"/>
      <c r="F360" s="11" t="s">
        <v>33</v>
      </c>
      <c r="G360" s="11" t="s">
        <v>898</v>
      </c>
      <c r="H360" s="11">
        <v>1700</v>
      </c>
      <c r="I360" s="11">
        <v>1700</v>
      </c>
      <c r="J360" s="11"/>
      <c r="K360" s="11"/>
      <c r="L360" s="11"/>
      <c r="M360" s="11">
        <v>4394</v>
      </c>
      <c r="N360" s="11">
        <v>13192</v>
      </c>
      <c r="O360" s="11">
        <v>13192</v>
      </c>
      <c r="P360" s="15" t="s">
        <v>899</v>
      </c>
      <c r="Q360" s="15" t="s">
        <v>900</v>
      </c>
      <c r="R360" s="23"/>
    </row>
    <row r="361" ht="35.1" customHeight="1" spans="1:18">
      <c r="A361" s="12" t="s">
        <v>901</v>
      </c>
      <c r="B361" s="11"/>
      <c r="C361" s="11"/>
      <c r="D361" s="11"/>
      <c r="E361" s="11"/>
      <c r="F361" s="11"/>
      <c r="G361" s="11"/>
      <c r="H361" s="11">
        <f t="shared" ref="H361:L361" si="21">H362+H392</f>
        <v>8295</v>
      </c>
      <c r="I361" s="11">
        <f t="shared" si="21"/>
        <v>5930</v>
      </c>
      <c r="J361" s="11">
        <f t="shared" si="21"/>
        <v>2365</v>
      </c>
      <c r="K361" s="11">
        <f t="shared" si="21"/>
        <v>0</v>
      </c>
      <c r="L361" s="11">
        <f t="shared" si="21"/>
        <v>0</v>
      </c>
      <c r="M361" s="11"/>
      <c r="N361" s="11"/>
      <c r="O361" s="11"/>
      <c r="P361" s="15"/>
      <c r="Q361" s="15"/>
      <c r="R361" s="23"/>
    </row>
    <row r="362" ht="35.1" customHeight="1" spans="1:18">
      <c r="A362" s="13" t="s">
        <v>902</v>
      </c>
      <c r="B362" s="11"/>
      <c r="C362" s="11"/>
      <c r="D362" s="11"/>
      <c r="E362" s="11"/>
      <c r="F362" s="11"/>
      <c r="G362" s="11"/>
      <c r="H362" s="11">
        <f t="shared" ref="H362:L362" si="22">H363+H365+H378</f>
        <v>3775</v>
      </c>
      <c r="I362" s="11">
        <f t="shared" si="22"/>
        <v>1410</v>
      </c>
      <c r="J362" s="11">
        <f t="shared" si="22"/>
        <v>2365</v>
      </c>
      <c r="K362" s="11">
        <f t="shared" si="22"/>
        <v>0</v>
      </c>
      <c r="L362" s="11">
        <f t="shared" si="22"/>
        <v>0</v>
      </c>
      <c r="M362" s="11"/>
      <c r="N362" s="11"/>
      <c r="O362" s="11"/>
      <c r="P362" s="15"/>
      <c r="Q362" s="15"/>
      <c r="R362" s="23"/>
    </row>
    <row r="363" ht="35.1" customHeight="1" spans="1:18">
      <c r="A363" s="13" t="s">
        <v>903</v>
      </c>
      <c r="B363" s="11"/>
      <c r="C363" s="11"/>
      <c r="D363" s="11"/>
      <c r="E363" s="11"/>
      <c r="F363" s="11"/>
      <c r="G363" s="11"/>
      <c r="H363" s="11">
        <f t="shared" ref="H363:L363" si="23">H364</f>
        <v>70</v>
      </c>
      <c r="I363" s="11">
        <f t="shared" si="23"/>
        <v>70</v>
      </c>
      <c r="J363" s="11">
        <f t="shared" si="23"/>
        <v>0</v>
      </c>
      <c r="K363" s="11">
        <f t="shared" si="23"/>
        <v>0</v>
      </c>
      <c r="L363" s="11">
        <f t="shared" si="23"/>
        <v>0</v>
      </c>
      <c r="M363" s="11"/>
      <c r="N363" s="11"/>
      <c r="O363" s="11"/>
      <c r="P363" s="15"/>
      <c r="Q363" s="15"/>
      <c r="R363" s="23"/>
    </row>
    <row r="364" ht="63" customHeight="1" spans="1:18">
      <c r="A364" s="14">
        <v>1</v>
      </c>
      <c r="B364" s="15" t="s">
        <v>904</v>
      </c>
      <c r="C364" s="15" t="s">
        <v>905</v>
      </c>
      <c r="D364" s="11" t="s">
        <v>145</v>
      </c>
      <c r="E364" s="11" t="s">
        <v>535</v>
      </c>
      <c r="F364" s="11" t="s">
        <v>33</v>
      </c>
      <c r="G364" s="11" t="s">
        <v>145</v>
      </c>
      <c r="H364" s="11">
        <v>70</v>
      </c>
      <c r="I364" s="11">
        <v>70</v>
      </c>
      <c r="J364" s="11"/>
      <c r="K364" s="11"/>
      <c r="L364" s="11"/>
      <c r="M364" s="11">
        <v>28</v>
      </c>
      <c r="N364" s="11">
        <v>109</v>
      </c>
      <c r="O364" s="11">
        <v>440</v>
      </c>
      <c r="P364" s="15" t="s">
        <v>906</v>
      </c>
      <c r="Q364" s="15" t="s">
        <v>907</v>
      </c>
      <c r="R364" s="12"/>
    </row>
    <row r="365" ht="48" customHeight="1" spans="1:18">
      <c r="A365" s="13" t="s">
        <v>908</v>
      </c>
      <c r="B365" s="11"/>
      <c r="C365" s="11"/>
      <c r="D365" s="11"/>
      <c r="E365" s="11"/>
      <c r="F365" s="11"/>
      <c r="G365" s="11"/>
      <c r="H365" s="11">
        <f t="shared" ref="H365:J365" si="24">SUM(H366:H377)</f>
        <v>3045</v>
      </c>
      <c r="I365" s="11">
        <f t="shared" si="24"/>
        <v>1110</v>
      </c>
      <c r="J365" s="11">
        <f t="shared" si="24"/>
        <v>1935</v>
      </c>
      <c r="K365" s="11"/>
      <c r="L365" s="11"/>
      <c r="M365" s="11"/>
      <c r="N365" s="11"/>
      <c r="O365" s="11"/>
      <c r="P365" s="15"/>
      <c r="Q365" s="15"/>
      <c r="R365" s="23"/>
    </row>
    <row r="366" ht="77" customHeight="1" spans="1:26">
      <c r="A366" s="14">
        <v>1</v>
      </c>
      <c r="B366" s="15" t="s">
        <v>909</v>
      </c>
      <c r="C366" s="15" t="s">
        <v>910</v>
      </c>
      <c r="D366" s="11" t="s">
        <v>40</v>
      </c>
      <c r="E366" s="11" t="s">
        <v>318</v>
      </c>
      <c r="F366" s="11" t="s">
        <v>33</v>
      </c>
      <c r="G366" s="11" t="s">
        <v>911</v>
      </c>
      <c r="H366" s="11">
        <v>331.5</v>
      </c>
      <c r="I366" s="11">
        <v>331.5</v>
      </c>
      <c r="J366" s="11"/>
      <c r="K366" s="11"/>
      <c r="L366" s="11"/>
      <c r="M366" s="11">
        <v>74</v>
      </c>
      <c r="N366" s="11">
        <v>217</v>
      </c>
      <c r="O366" s="11">
        <v>576</v>
      </c>
      <c r="P366" s="15" t="s">
        <v>906</v>
      </c>
      <c r="Q366" s="15" t="s">
        <v>912</v>
      </c>
      <c r="R366" s="23"/>
      <c r="Z366" s="30"/>
    </row>
    <row r="367" ht="77" customHeight="1" spans="1:26">
      <c r="A367" s="14">
        <v>2</v>
      </c>
      <c r="B367" s="15" t="s">
        <v>913</v>
      </c>
      <c r="C367" s="15" t="s">
        <v>914</v>
      </c>
      <c r="D367" s="11" t="s">
        <v>75</v>
      </c>
      <c r="E367" s="11" t="s">
        <v>379</v>
      </c>
      <c r="F367" s="11" t="s">
        <v>33</v>
      </c>
      <c r="G367" s="11" t="s">
        <v>911</v>
      </c>
      <c r="H367" s="11">
        <v>394.2</v>
      </c>
      <c r="I367" s="11">
        <v>394.2</v>
      </c>
      <c r="J367" s="11"/>
      <c r="K367" s="11"/>
      <c r="L367" s="11"/>
      <c r="M367" s="11">
        <v>38</v>
      </c>
      <c r="N367" s="11">
        <v>108</v>
      </c>
      <c r="O367" s="11">
        <v>312</v>
      </c>
      <c r="P367" s="15" t="s">
        <v>906</v>
      </c>
      <c r="Q367" s="15" t="s">
        <v>912</v>
      </c>
      <c r="R367" s="23"/>
      <c r="Z367" s="30"/>
    </row>
    <row r="368" ht="77" customHeight="1" spans="1:26">
      <c r="A368" s="14">
        <v>3</v>
      </c>
      <c r="B368" s="15" t="s">
        <v>915</v>
      </c>
      <c r="C368" s="15" t="s">
        <v>916</v>
      </c>
      <c r="D368" s="11" t="s">
        <v>79</v>
      </c>
      <c r="E368" s="11" t="s">
        <v>412</v>
      </c>
      <c r="F368" s="11" t="s">
        <v>33</v>
      </c>
      <c r="G368" s="11" t="s">
        <v>911</v>
      </c>
      <c r="H368" s="11">
        <v>144.95</v>
      </c>
      <c r="I368" s="11">
        <v>144.95</v>
      </c>
      <c r="J368" s="11"/>
      <c r="K368" s="11"/>
      <c r="L368" s="11"/>
      <c r="M368" s="11">
        <v>25</v>
      </c>
      <c r="N368" s="11">
        <v>73</v>
      </c>
      <c r="O368" s="11">
        <v>145</v>
      </c>
      <c r="P368" s="15" t="s">
        <v>906</v>
      </c>
      <c r="Q368" s="15" t="s">
        <v>912</v>
      </c>
      <c r="R368" s="23"/>
      <c r="Z368" s="30"/>
    </row>
    <row r="369" ht="77" customHeight="1" spans="1:26">
      <c r="A369" s="14">
        <v>4</v>
      </c>
      <c r="B369" s="15" t="s">
        <v>917</v>
      </c>
      <c r="C369" s="15" t="s">
        <v>918</v>
      </c>
      <c r="D369" s="11" t="s">
        <v>83</v>
      </c>
      <c r="E369" s="11" t="s">
        <v>352</v>
      </c>
      <c r="F369" s="11" t="s">
        <v>33</v>
      </c>
      <c r="G369" s="11" t="s">
        <v>911</v>
      </c>
      <c r="H369" s="11">
        <v>107.25</v>
      </c>
      <c r="I369" s="11">
        <v>107.25</v>
      </c>
      <c r="J369" s="11"/>
      <c r="K369" s="11"/>
      <c r="L369" s="11"/>
      <c r="M369" s="11">
        <v>14</v>
      </c>
      <c r="N369" s="11">
        <v>42</v>
      </c>
      <c r="O369" s="11">
        <v>135</v>
      </c>
      <c r="P369" s="15" t="s">
        <v>906</v>
      </c>
      <c r="Q369" s="15" t="s">
        <v>912</v>
      </c>
      <c r="R369" s="23"/>
      <c r="Z369" s="30"/>
    </row>
    <row r="370" ht="77" customHeight="1" spans="1:26">
      <c r="A370" s="14">
        <v>5</v>
      </c>
      <c r="B370" s="15" t="s">
        <v>919</v>
      </c>
      <c r="C370" s="15" t="s">
        <v>920</v>
      </c>
      <c r="D370" s="11" t="s">
        <v>47</v>
      </c>
      <c r="E370" s="11" t="s">
        <v>689</v>
      </c>
      <c r="F370" s="11" t="s">
        <v>33</v>
      </c>
      <c r="G370" s="11" t="s">
        <v>911</v>
      </c>
      <c r="H370" s="11">
        <v>324</v>
      </c>
      <c r="I370" s="11">
        <v>132.1</v>
      </c>
      <c r="J370" s="11">
        <v>191.9</v>
      </c>
      <c r="K370" s="11"/>
      <c r="L370" s="11"/>
      <c r="M370" s="11">
        <v>11</v>
      </c>
      <c r="N370" s="11">
        <v>41</v>
      </c>
      <c r="O370" s="11">
        <v>167</v>
      </c>
      <c r="P370" s="15" t="s">
        <v>906</v>
      </c>
      <c r="Q370" s="15" t="s">
        <v>912</v>
      </c>
      <c r="R370" s="23"/>
      <c r="Z370" s="30"/>
    </row>
    <row r="371" ht="77" customHeight="1" spans="1:26">
      <c r="A371" s="14">
        <v>6</v>
      </c>
      <c r="B371" s="15" t="s">
        <v>921</v>
      </c>
      <c r="C371" s="15" t="s">
        <v>922</v>
      </c>
      <c r="D371" s="11" t="s">
        <v>111</v>
      </c>
      <c r="E371" s="11" t="s">
        <v>630</v>
      </c>
      <c r="F371" s="11" t="s">
        <v>33</v>
      </c>
      <c r="G371" s="11" t="s">
        <v>911</v>
      </c>
      <c r="H371" s="11">
        <v>110.5</v>
      </c>
      <c r="I371" s="11"/>
      <c r="J371" s="11">
        <v>110.5</v>
      </c>
      <c r="K371" s="11"/>
      <c r="L371" s="11"/>
      <c r="M371" s="11">
        <v>29</v>
      </c>
      <c r="N371" s="11">
        <v>66</v>
      </c>
      <c r="O371" s="11">
        <v>154</v>
      </c>
      <c r="P371" s="15" t="s">
        <v>906</v>
      </c>
      <c r="Q371" s="15" t="s">
        <v>912</v>
      </c>
      <c r="R371" s="23"/>
      <c r="Z371" s="30"/>
    </row>
    <row r="372" ht="77" customHeight="1" spans="1:26">
      <c r="A372" s="14">
        <v>7</v>
      </c>
      <c r="B372" s="15" t="s">
        <v>923</v>
      </c>
      <c r="C372" s="15" t="s">
        <v>924</v>
      </c>
      <c r="D372" s="11" t="s">
        <v>51</v>
      </c>
      <c r="E372" s="11" t="s">
        <v>567</v>
      </c>
      <c r="F372" s="11" t="s">
        <v>33</v>
      </c>
      <c r="G372" s="11" t="s">
        <v>911</v>
      </c>
      <c r="H372" s="11">
        <v>379.6</v>
      </c>
      <c r="I372" s="11"/>
      <c r="J372" s="11">
        <v>379.6</v>
      </c>
      <c r="K372" s="11"/>
      <c r="L372" s="11"/>
      <c r="M372" s="11">
        <v>110</v>
      </c>
      <c r="N372" s="11">
        <v>450</v>
      </c>
      <c r="O372" s="11">
        <v>835</v>
      </c>
      <c r="P372" s="15" t="s">
        <v>906</v>
      </c>
      <c r="Q372" s="15" t="s">
        <v>912</v>
      </c>
      <c r="R372" s="23"/>
      <c r="Z372" s="30"/>
    </row>
    <row r="373" ht="77" customHeight="1" spans="1:26">
      <c r="A373" s="14">
        <v>8</v>
      </c>
      <c r="B373" s="15" t="s">
        <v>925</v>
      </c>
      <c r="C373" s="15" t="s">
        <v>926</v>
      </c>
      <c r="D373" s="11" t="s">
        <v>149</v>
      </c>
      <c r="E373" s="11" t="s">
        <v>517</v>
      </c>
      <c r="F373" s="11" t="s">
        <v>33</v>
      </c>
      <c r="G373" s="11" t="s">
        <v>911</v>
      </c>
      <c r="H373" s="11">
        <v>360</v>
      </c>
      <c r="I373" s="11"/>
      <c r="J373" s="11">
        <v>360</v>
      </c>
      <c r="K373" s="11"/>
      <c r="L373" s="11"/>
      <c r="M373" s="11">
        <v>40</v>
      </c>
      <c r="N373" s="11">
        <v>150</v>
      </c>
      <c r="O373" s="11">
        <v>380</v>
      </c>
      <c r="P373" s="15" t="s">
        <v>906</v>
      </c>
      <c r="Q373" s="15" t="s">
        <v>912</v>
      </c>
      <c r="R373" s="23"/>
      <c r="Z373" s="30"/>
    </row>
    <row r="374" ht="77" customHeight="1" spans="1:26">
      <c r="A374" s="14">
        <v>9</v>
      </c>
      <c r="B374" s="15" t="s">
        <v>927</v>
      </c>
      <c r="C374" s="15" t="s">
        <v>928</v>
      </c>
      <c r="D374" s="11" t="s">
        <v>75</v>
      </c>
      <c r="E374" s="11" t="s">
        <v>391</v>
      </c>
      <c r="F374" s="11" t="s">
        <v>33</v>
      </c>
      <c r="G374" s="11" t="s">
        <v>911</v>
      </c>
      <c r="H374" s="11">
        <v>332.7</v>
      </c>
      <c r="I374" s="11"/>
      <c r="J374" s="11">
        <v>332.7</v>
      </c>
      <c r="K374" s="11"/>
      <c r="L374" s="11"/>
      <c r="M374" s="11">
        <v>30</v>
      </c>
      <c r="N374" s="11">
        <v>78</v>
      </c>
      <c r="O374" s="11">
        <v>256</v>
      </c>
      <c r="P374" s="15" t="s">
        <v>906</v>
      </c>
      <c r="Q374" s="15" t="s">
        <v>912</v>
      </c>
      <c r="R374" s="23"/>
      <c r="Z374" s="30"/>
    </row>
    <row r="375" ht="77" customHeight="1" spans="1:26">
      <c r="A375" s="14">
        <v>10</v>
      </c>
      <c r="B375" s="15" t="s">
        <v>929</v>
      </c>
      <c r="C375" s="15" t="s">
        <v>930</v>
      </c>
      <c r="D375" s="11" t="s">
        <v>47</v>
      </c>
      <c r="E375" s="11" t="s">
        <v>668</v>
      </c>
      <c r="F375" s="11" t="s">
        <v>33</v>
      </c>
      <c r="G375" s="11" t="s">
        <v>911</v>
      </c>
      <c r="H375" s="11">
        <v>250.25</v>
      </c>
      <c r="I375" s="11"/>
      <c r="J375" s="11">
        <v>250.25</v>
      </c>
      <c r="K375" s="11"/>
      <c r="L375" s="11"/>
      <c r="M375" s="11">
        <v>22</v>
      </c>
      <c r="N375" s="11">
        <v>86</v>
      </c>
      <c r="O375" s="11">
        <v>418</v>
      </c>
      <c r="P375" s="15" t="s">
        <v>906</v>
      </c>
      <c r="Q375" s="15" t="s">
        <v>912</v>
      </c>
      <c r="R375" s="23"/>
      <c r="Z375" s="30"/>
    </row>
    <row r="376" ht="77" customHeight="1" spans="1:26">
      <c r="A376" s="14">
        <v>11</v>
      </c>
      <c r="B376" s="15" t="s">
        <v>931</v>
      </c>
      <c r="C376" s="15" t="s">
        <v>932</v>
      </c>
      <c r="D376" s="11" t="s">
        <v>145</v>
      </c>
      <c r="E376" s="11" t="s">
        <v>526</v>
      </c>
      <c r="F376" s="11" t="s">
        <v>33</v>
      </c>
      <c r="G376" s="11" t="s">
        <v>911</v>
      </c>
      <c r="H376" s="11">
        <v>147.55</v>
      </c>
      <c r="I376" s="11"/>
      <c r="J376" s="11">
        <v>147.55</v>
      </c>
      <c r="K376" s="11"/>
      <c r="L376" s="11"/>
      <c r="M376" s="11">
        <v>39</v>
      </c>
      <c r="N376" s="11">
        <v>131</v>
      </c>
      <c r="O376" s="11">
        <v>268</v>
      </c>
      <c r="P376" s="15" t="s">
        <v>906</v>
      </c>
      <c r="Q376" s="15" t="s">
        <v>912</v>
      </c>
      <c r="R376" s="23"/>
      <c r="Z376" s="30"/>
    </row>
    <row r="377" ht="77" customHeight="1" spans="1:18">
      <c r="A377" s="14">
        <v>12</v>
      </c>
      <c r="B377" s="15" t="s">
        <v>933</v>
      </c>
      <c r="C377" s="15" t="s">
        <v>934</v>
      </c>
      <c r="D377" s="11" t="s">
        <v>87</v>
      </c>
      <c r="E377" s="11" t="s">
        <v>370</v>
      </c>
      <c r="F377" s="11" t="s">
        <v>33</v>
      </c>
      <c r="G377" s="11" t="s">
        <v>911</v>
      </c>
      <c r="H377" s="11">
        <v>162.5</v>
      </c>
      <c r="I377" s="11"/>
      <c r="J377" s="11">
        <v>162.5</v>
      </c>
      <c r="K377" s="11"/>
      <c r="L377" s="11"/>
      <c r="M377" s="11">
        <v>21</v>
      </c>
      <c r="N377" s="11">
        <v>57</v>
      </c>
      <c r="O377" s="11">
        <v>266</v>
      </c>
      <c r="P377" s="15" t="s">
        <v>906</v>
      </c>
      <c r="Q377" s="15" t="s">
        <v>912</v>
      </c>
      <c r="R377" s="23"/>
    </row>
    <row r="378" ht="48" customHeight="1" spans="1:18">
      <c r="A378" s="13" t="s">
        <v>935</v>
      </c>
      <c r="B378" s="11"/>
      <c r="C378" s="11"/>
      <c r="D378" s="11"/>
      <c r="E378" s="11"/>
      <c r="F378" s="11"/>
      <c r="G378" s="11"/>
      <c r="H378" s="11">
        <f t="shared" ref="H378:L378" si="25">SUM(H379:H391)</f>
        <v>660</v>
      </c>
      <c r="I378" s="11">
        <f t="shared" si="25"/>
        <v>230</v>
      </c>
      <c r="J378" s="11">
        <f t="shared" si="25"/>
        <v>430</v>
      </c>
      <c r="K378" s="11">
        <f t="shared" si="25"/>
        <v>0</v>
      </c>
      <c r="L378" s="11">
        <f t="shared" si="25"/>
        <v>0</v>
      </c>
      <c r="M378" s="11"/>
      <c r="N378" s="11"/>
      <c r="O378" s="11"/>
      <c r="P378" s="15"/>
      <c r="Q378" s="15"/>
      <c r="R378" s="12"/>
    </row>
    <row r="379" ht="48" customHeight="1" spans="1:18">
      <c r="A379" s="14">
        <v>1</v>
      </c>
      <c r="B379" s="15" t="s">
        <v>936</v>
      </c>
      <c r="C379" s="11" t="s">
        <v>937</v>
      </c>
      <c r="D379" s="11" t="s">
        <v>83</v>
      </c>
      <c r="E379" s="11" t="s">
        <v>124</v>
      </c>
      <c r="F379" s="11" t="s">
        <v>33</v>
      </c>
      <c r="G379" s="11" t="s">
        <v>740</v>
      </c>
      <c r="H379" s="11">
        <v>50</v>
      </c>
      <c r="I379" s="11"/>
      <c r="J379" s="11">
        <v>50</v>
      </c>
      <c r="K379" s="11"/>
      <c r="L379" s="11"/>
      <c r="M379" s="11">
        <v>80</v>
      </c>
      <c r="N379" s="11">
        <v>300</v>
      </c>
      <c r="O379" s="11">
        <v>450</v>
      </c>
      <c r="P379" s="15" t="s">
        <v>906</v>
      </c>
      <c r="Q379" s="15" t="s">
        <v>912</v>
      </c>
      <c r="R379" s="12"/>
    </row>
    <row r="380" ht="48" customHeight="1" spans="1:18">
      <c r="A380" s="14">
        <v>2</v>
      </c>
      <c r="B380" s="15" t="s">
        <v>938</v>
      </c>
      <c r="C380" s="11" t="s">
        <v>939</v>
      </c>
      <c r="D380" s="11" t="s">
        <v>149</v>
      </c>
      <c r="E380" s="11" t="s">
        <v>502</v>
      </c>
      <c r="F380" s="11" t="s">
        <v>33</v>
      </c>
      <c r="G380" s="11" t="s">
        <v>740</v>
      </c>
      <c r="H380" s="11">
        <v>18</v>
      </c>
      <c r="I380" s="11"/>
      <c r="J380" s="11">
        <v>18</v>
      </c>
      <c r="K380" s="11"/>
      <c r="L380" s="11"/>
      <c r="M380" s="11">
        <v>30</v>
      </c>
      <c r="N380" s="11">
        <v>150</v>
      </c>
      <c r="O380" s="11">
        <v>300</v>
      </c>
      <c r="P380" s="15" t="s">
        <v>906</v>
      </c>
      <c r="Q380" s="15" t="s">
        <v>912</v>
      </c>
      <c r="R380" s="12"/>
    </row>
    <row r="381" ht="48" customHeight="1" spans="1:18">
      <c r="A381" s="14">
        <v>3</v>
      </c>
      <c r="B381" s="15" t="s">
        <v>940</v>
      </c>
      <c r="C381" s="11" t="s">
        <v>941</v>
      </c>
      <c r="D381" s="11" t="s">
        <v>145</v>
      </c>
      <c r="E381" s="11" t="s">
        <v>535</v>
      </c>
      <c r="F381" s="11" t="s">
        <v>33</v>
      </c>
      <c r="G381" s="11" t="s">
        <v>740</v>
      </c>
      <c r="H381" s="11">
        <v>15</v>
      </c>
      <c r="I381" s="11"/>
      <c r="J381" s="11">
        <v>15</v>
      </c>
      <c r="K381" s="11"/>
      <c r="L381" s="11"/>
      <c r="M381" s="11">
        <v>110</v>
      </c>
      <c r="N381" s="11">
        <v>380</v>
      </c>
      <c r="O381" s="11">
        <v>520</v>
      </c>
      <c r="P381" s="15" t="s">
        <v>906</v>
      </c>
      <c r="Q381" s="15" t="s">
        <v>912</v>
      </c>
      <c r="R381" s="12"/>
    </row>
    <row r="382" ht="48" customHeight="1" spans="1:18">
      <c r="A382" s="14">
        <v>4</v>
      </c>
      <c r="B382" s="15" t="s">
        <v>942</v>
      </c>
      <c r="C382" s="11" t="s">
        <v>943</v>
      </c>
      <c r="D382" s="11" t="s">
        <v>67</v>
      </c>
      <c r="E382" s="11" t="s">
        <v>482</v>
      </c>
      <c r="F382" s="11" t="s">
        <v>33</v>
      </c>
      <c r="G382" s="11" t="s">
        <v>740</v>
      </c>
      <c r="H382" s="11">
        <v>10</v>
      </c>
      <c r="I382" s="11"/>
      <c r="J382" s="11">
        <v>10</v>
      </c>
      <c r="K382" s="11"/>
      <c r="L382" s="11"/>
      <c r="M382" s="11">
        <v>70</v>
      </c>
      <c r="N382" s="11">
        <v>220</v>
      </c>
      <c r="O382" s="11">
        <v>300</v>
      </c>
      <c r="P382" s="15" t="s">
        <v>906</v>
      </c>
      <c r="Q382" s="15" t="s">
        <v>912</v>
      </c>
      <c r="R382" s="12"/>
    </row>
    <row r="383" ht="48" customHeight="1" spans="1:18">
      <c r="A383" s="14">
        <v>5</v>
      </c>
      <c r="B383" s="15" t="s">
        <v>944</v>
      </c>
      <c r="C383" s="11" t="s">
        <v>941</v>
      </c>
      <c r="D383" s="11" t="s">
        <v>51</v>
      </c>
      <c r="E383" s="11" t="s">
        <v>559</v>
      </c>
      <c r="F383" s="11" t="s">
        <v>33</v>
      </c>
      <c r="G383" s="11" t="s">
        <v>740</v>
      </c>
      <c r="H383" s="11">
        <v>20</v>
      </c>
      <c r="I383" s="11"/>
      <c r="J383" s="11">
        <v>20</v>
      </c>
      <c r="K383" s="11"/>
      <c r="L383" s="11"/>
      <c r="M383" s="11">
        <v>75</v>
      </c>
      <c r="N383" s="11">
        <v>280</v>
      </c>
      <c r="O383" s="11">
        <v>310</v>
      </c>
      <c r="P383" s="15" t="s">
        <v>906</v>
      </c>
      <c r="Q383" s="15" t="s">
        <v>912</v>
      </c>
      <c r="R383" s="12"/>
    </row>
    <row r="384" ht="48" customHeight="1" spans="1:18">
      <c r="A384" s="14">
        <v>6</v>
      </c>
      <c r="B384" s="15" t="s">
        <v>945</v>
      </c>
      <c r="C384" s="11" t="s">
        <v>946</v>
      </c>
      <c r="D384" s="11" t="s">
        <v>83</v>
      </c>
      <c r="E384" s="11" t="s">
        <v>349</v>
      </c>
      <c r="F384" s="11" t="s">
        <v>33</v>
      </c>
      <c r="G384" s="11" t="s">
        <v>740</v>
      </c>
      <c r="H384" s="11">
        <v>25</v>
      </c>
      <c r="I384" s="11"/>
      <c r="J384" s="11">
        <v>25</v>
      </c>
      <c r="K384" s="11"/>
      <c r="L384" s="11"/>
      <c r="M384" s="11">
        <v>70</v>
      </c>
      <c r="N384" s="11">
        <v>240</v>
      </c>
      <c r="O384" s="11">
        <v>260</v>
      </c>
      <c r="P384" s="15" t="s">
        <v>906</v>
      </c>
      <c r="Q384" s="15" t="s">
        <v>912</v>
      </c>
      <c r="R384" s="12"/>
    </row>
    <row r="385" ht="48" customHeight="1" spans="1:18">
      <c r="A385" s="14">
        <v>7</v>
      </c>
      <c r="B385" s="15" t="s">
        <v>947</v>
      </c>
      <c r="C385" s="11" t="s">
        <v>948</v>
      </c>
      <c r="D385" s="11" t="s">
        <v>75</v>
      </c>
      <c r="E385" s="11" t="s">
        <v>388</v>
      </c>
      <c r="F385" s="11" t="s">
        <v>33</v>
      </c>
      <c r="G385" s="11" t="s">
        <v>740</v>
      </c>
      <c r="H385" s="11">
        <v>35</v>
      </c>
      <c r="I385" s="11"/>
      <c r="J385" s="11">
        <v>35</v>
      </c>
      <c r="K385" s="11"/>
      <c r="L385" s="11"/>
      <c r="M385" s="11">
        <v>30</v>
      </c>
      <c r="N385" s="11">
        <v>120</v>
      </c>
      <c r="O385" s="11">
        <v>260</v>
      </c>
      <c r="P385" s="15" t="s">
        <v>906</v>
      </c>
      <c r="Q385" s="15" t="s">
        <v>912</v>
      </c>
      <c r="R385" s="12"/>
    </row>
    <row r="386" ht="48" customHeight="1" spans="1:18">
      <c r="A386" s="14">
        <v>8</v>
      </c>
      <c r="B386" s="15" t="s">
        <v>949</v>
      </c>
      <c r="C386" s="11" t="s">
        <v>948</v>
      </c>
      <c r="D386" s="11" t="s">
        <v>67</v>
      </c>
      <c r="E386" s="11" t="s">
        <v>485</v>
      </c>
      <c r="F386" s="11" t="s">
        <v>33</v>
      </c>
      <c r="G386" s="11" t="s">
        <v>740</v>
      </c>
      <c r="H386" s="11">
        <v>30</v>
      </c>
      <c r="I386" s="11">
        <v>30</v>
      </c>
      <c r="J386" s="11"/>
      <c r="K386" s="11"/>
      <c r="L386" s="11"/>
      <c r="M386" s="11">
        <v>25</v>
      </c>
      <c r="N386" s="11">
        <v>100</v>
      </c>
      <c r="O386" s="11">
        <v>230</v>
      </c>
      <c r="P386" s="15" t="s">
        <v>906</v>
      </c>
      <c r="Q386" s="15" t="s">
        <v>912</v>
      </c>
      <c r="R386" s="12"/>
    </row>
    <row r="387" ht="48" customHeight="1" spans="1:18">
      <c r="A387" s="14">
        <v>9</v>
      </c>
      <c r="B387" s="15" t="s">
        <v>950</v>
      </c>
      <c r="C387" s="11" t="s">
        <v>951</v>
      </c>
      <c r="D387" s="11" t="s">
        <v>71</v>
      </c>
      <c r="E387" s="11" t="s">
        <v>609</v>
      </c>
      <c r="F387" s="11" t="s">
        <v>33</v>
      </c>
      <c r="G387" s="11" t="s">
        <v>740</v>
      </c>
      <c r="H387" s="11">
        <v>147</v>
      </c>
      <c r="I387" s="11"/>
      <c r="J387" s="11">
        <v>147</v>
      </c>
      <c r="K387" s="11"/>
      <c r="L387" s="11"/>
      <c r="M387" s="11">
        <v>20</v>
      </c>
      <c r="N387" s="11">
        <v>90</v>
      </c>
      <c r="O387" s="11">
        <v>180</v>
      </c>
      <c r="P387" s="15" t="s">
        <v>906</v>
      </c>
      <c r="Q387" s="15" t="s">
        <v>912</v>
      </c>
      <c r="R387" s="12"/>
    </row>
    <row r="388" ht="48" customHeight="1" spans="1:18">
      <c r="A388" s="14">
        <v>10</v>
      </c>
      <c r="B388" s="15" t="s">
        <v>952</v>
      </c>
      <c r="C388" s="11" t="s">
        <v>953</v>
      </c>
      <c r="D388" s="11" t="s">
        <v>111</v>
      </c>
      <c r="E388" s="11" t="s">
        <v>627</v>
      </c>
      <c r="F388" s="11" t="s">
        <v>33</v>
      </c>
      <c r="G388" s="11" t="s">
        <v>740</v>
      </c>
      <c r="H388" s="11">
        <v>60</v>
      </c>
      <c r="I388" s="11"/>
      <c r="J388" s="11">
        <v>60</v>
      </c>
      <c r="K388" s="11"/>
      <c r="L388" s="11"/>
      <c r="M388" s="11">
        <v>20</v>
      </c>
      <c r="N388" s="11">
        <v>70</v>
      </c>
      <c r="O388" s="11">
        <v>200</v>
      </c>
      <c r="P388" s="15" t="s">
        <v>906</v>
      </c>
      <c r="Q388" s="15" t="s">
        <v>912</v>
      </c>
      <c r="R388" s="12"/>
    </row>
    <row r="389" ht="48" customHeight="1" spans="1:18">
      <c r="A389" s="14">
        <v>11</v>
      </c>
      <c r="B389" s="15" t="s">
        <v>954</v>
      </c>
      <c r="C389" s="11" t="s">
        <v>955</v>
      </c>
      <c r="D389" s="11" t="s">
        <v>71</v>
      </c>
      <c r="E389" s="11" t="s">
        <v>600</v>
      </c>
      <c r="F389" s="11" t="s">
        <v>33</v>
      </c>
      <c r="G389" s="11" t="s">
        <v>740</v>
      </c>
      <c r="H389" s="11">
        <v>50</v>
      </c>
      <c r="I389" s="11"/>
      <c r="J389" s="11">
        <v>50</v>
      </c>
      <c r="K389" s="11"/>
      <c r="L389" s="11"/>
      <c r="M389" s="11">
        <v>30</v>
      </c>
      <c r="N389" s="11">
        <v>110</v>
      </c>
      <c r="O389" s="11">
        <v>160</v>
      </c>
      <c r="P389" s="15" t="s">
        <v>906</v>
      </c>
      <c r="Q389" s="15" t="s">
        <v>912</v>
      </c>
      <c r="R389" s="12"/>
    </row>
    <row r="390" ht="48" customHeight="1" spans="1:18">
      <c r="A390" s="14">
        <v>12</v>
      </c>
      <c r="B390" s="15" t="s">
        <v>956</v>
      </c>
      <c r="C390" s="11" t="s">
        <v>957</v>
      </c>
      <c r="D390" s="11" t="s">
        <v>47</v>
      </c>
      <c r="E390" s="11" t="s">
        <v>665</v>
      </c>
      <c r="F390" s="11" t="s">
        <v>33</v>
      </c>
      <c r="G390" s="11" t="s">
        <v>740</v>
      </c>
      <c r="H390" s="11">
        <v>50</v>
      </c>
      <c r="I390" s="11">
        <v>50</v>
      </c>
      <c r="J390" s="11"/>
      <c r="K390" s="11"/>
      <c r="L390" s="11"/>
      <c r="M390" s="11">
        <v>30</v>
      </c>
      <c r="N390" s="11">
        <v>110</v>
      </c>
      <c r="O390" s="11">
        <v>190</v>
      </c>
      <c r="P390" s="15" t="s">
        <v>906</v>
      </c>
      <c r="Q390" s="15" t="s">
        <v>912</v>
      </c>
      <c r="R390" s="12"/>
    </row>
    <row r="391" ht="48" customHeight="1" spans="1:18">
      <c r="A391" s="14">
        <v>13</v>
      </c>
      <c r="B391" s="15" t="s">
        <v>958</v>
      </c>
      <c r="C391" s="11" t="s">
        <v>959</v>
      </c>
      <c r="D391" s="11" t="s">
        <v>63</v>
      </c>
      <c r="E391" s="11" t="s">
        <v>438</v>
      </c>
      <c r="F391" s="11" t="s">
        <v>33</v>
      </c>
      <c r="G391" s="11" t="s">
        <v>740</v>
      </c>
      <c r="H391" s="11">
        <v>150</v>
      </c>
      <c r="I391" s="11">
        <v>150</v>
      </c>
      <c r="J391" s="11"/>
      <c r="K391" s="11"/>
      <c r="L391" s="11"/>
      <c r="M391" s="11">
        <v>40</v>
      </c>
      <c r="N391" s="11">
        <v>150</v>
      </c>
      <c r="O391" s="11">
        <v>300</v>
      </c>
      <c r="P391" s="15" t="s">
        <v>906</v>
      </c>
      <c r="Q391" s="15" t="s">
        <v>912</v>
      </c>
      <c r="R391" s="12"/>
    </row>
    <row r="392" ht="35.1" customHeight="1" spans="1:18">
      <c r="A392" s="26" t="s">
        <v>960</v>
      </c>
      <c r="B392" s="15"/>
      <c r="C392" s="11"/>
      <c r="D392" s="11"/>
      <c r="E392" s="11"/>
      <c r="F392" s="11"/>
      <c r="G392" s="11"/>
      <c r="H392" s="11">
        <f t="shared" ref="H392:L392" si="26">H393+H396+H398</f>
        <v>4520</v>
      </c>
      <c r="I392" s="11">
        <f t="shared" si="26"/>
        <v>4520</v>
      </c>
      <c r="J392" s="11">
        <f t="shared" si="26"/>
        <v>0</v>
      </c>
      <c r="K392" s="11">
        <f t="shared" si="26"/>
        <v>0</v>
      </c>
      <c r="L392" s="11">
        <f t="shared" si="26"/>
        <v>0</v>
      </c>
      <c r="M392" s="11"/>
      <c r="N392" s="11"/>
      <c r="O392" s="11"/>
      <c r="P392" s="15"/>
      <c r="Q392" s="15"/>
      <c r="R392" s="23"/>
    </row>
    <row r="393" ht="35.1" customHeight="1" spans="1:18">
      <c r="A393" s="26" t="s">
        <v>961</v>
      </c>
      <c r="B393" s="15"/>
      <c r="C393" s="11"/>
      <c r="D393" s="11"/>
      <c r="E393" s="11"/>
      <c r="F393" s="11"/>
      <c r="G393" s="11"/>
      <c r="H393" s="11">
        <f t="shared" ref="H393:L393" si="27">SUM(H394:H395)</f>
        <v>120</v>
      </c>
      <c r="I393" s="11">
        <f t="shared" si="27"/>
        <v>120</v>
      </c>
      <c r="J393" s="11">
        <f t="shared" si="27"/>
        <v>0</v>
      </c>
      <c r="K393" s="11">
        <f t="shared" si="27"/>
        <v>0</v>
      </c>
      <c r="L393" s="11">
        <f t="shared" si="27"/>
        <v>0</v>
      </c>
      <c r="M393" s="11"/>
      <c r="N393" s="11"/>
      <c r="O393" s="11"/>
      <c r="P393" s="15"/>
      <c r="Q393" s="15"/>
      <c r="R393" s="12"/>
    </row>
    <row r="394" ht="93" customHeight="1" spans="1:18">
      <c r="A394" s="28">
        <v>1</v>
      </c>
      <c r="B394" s="15" t="s">
        <v>962</v>
      </c>
      <c r="C394" s="15" t="s">
        <v>963</v>
      </c>
      <c r="D394" s="11" t="s">
        <v>79</v>
      </c>
      <c r="E394" s="11" t="s">
        <v>430</v>
      </c>
      <c r="F394" s="11" t="s">
        <v>33</v>
      </c>
      <c r="G394" s="11" t="s">
        <v>964</v>
      </c>
      <c r="H394" s="11">
        <v>69</v>
      </c>
      <c r="I394" s="11">
        <v>69</v>
      </c>
      <c r="J394" s="11"/>
      <c r="K394" s="11"/>
      <c r="L394" s="11"/>
      <c r="M394" s="11"/>
      <c r="N394" s="11"/>
      <c r="O394" s="11"/>
      <c r="P394" s="15"/>
      <c r="Q394" s="15"/>
      <c r="R394" s="23"/>
    </row>
    <row r="395" ht="87" customHeight="1" spans="1:18">
      <c r="A395" s="28">
        <v>2</v>
      </c>
      <c r="B395" s="15" t="s">
        <v>965</v>
      </c>
      <c r="C395" s="15" t="s">
        <v>966</v>
      </c>
      <c r="D395" s="11" t="s">
        <v>79</v>
      </c>
      <c r="E395" s="11" t="s">
        <v>418</v>
      </c>
      <c r="F395" s="11" t="s">
        <v>33</v>
      </c>
      <c r="G395" s="11" t="s">
        <v>964</v>
      </c>
      <c r="H395" s="11">
        <v>51</v>
      </c>
      <c r="I395" s="11">
        <v>51</v>
      </c>
      <c r="J395" s="11"/>
      <c r="K395" s="11"/>
      <c r="L395" s="11"/>
      <c r="M395" s="11"/>
      <c r="N395" s="11"/>
      <c r="O395" s="11"/>
      <c r="P395" s="15"/>
      <c r="Q395" s="15"/>
      <c r="R395" s="23"/>
    </row>
    <row r="396" ht="57" customHeight="1" spans="1:18">
      <c r="A396" s="28" t="s">
        <v>967</v>
      </c>
      <c r="B396" s="11"/>
      <c r="C396" s="11"/>
      <c r="D396" s="11"/>
      <c r="E396" s="11"/>
      <c r="F396" s="11"/>
      <c r="G396" s="11"/>
      <c r="H396" s="11">
        <f>SUM(H397:H397)</f>
        <v>1000</v>
      </c>
      <c r="I396" s="11">
        <f>SUM(I397:I397)</f>
        <v>1000</v>
      </c>
      <c r="J396" s="11">
        <f>SUM(J397:J397)</f>
        <v>0</v>
      </c>
      <c r="K396" s="11">
        <f>SUM(K397:K397)</f>
        <v>0</v>
      </c>
      <c r="L396" s="11">
        <f>SUM(L397:L397)</f>
        <v>0</v>
      </c>
      <c r="M396" s="11"/>
      <c r="N396" s="11"/>
      <c r="O396" s="11"/>
      <c r="P396" s="15"/>
      <c r="Q396" s="15"/>
      <c r="R396" s="23"/>
    </row>
    <row r="397" ht="57" customHeight="1" spans="1:18">
      <c r="A397" s="28">
        <v>1</v>
      </c>
      <c r="B397" s="15" t="s">
        <v>968</v>
      </c>
      <c r="C397" s="15" t="s">
        <v>969</v>
      </c>
      <c r="D397" s="11" t="s">
        <v>130</v>
      </c>
      <c r="E397" s="11"/>
      <c r="F397" s="11" t="s">
        <v>33</v>
      </c>
      <c r="G397" s="11" t="s">
        <v>970</v>
      </c>
      <c r="H397" s="11">
        <v>1000</v>
      </c>
      <c r="I397" s="11">
        <v>1000</v>
      </c>
      <c r="J397" s="11"/>
      <c r="K397" s="11"/>
      <c r="L397" s="11"/>
      <c r="M397" s="11">
        <v>1601</v>
      </c>
      <c r="N397" s="11">
        <v>5603</v>
      </c>
      <c r="O397" s="11">
        <v>8005</v>
      </c>
      <c r="P397" s="15" t="s">
        <v>906</v>
      </c>
      <c r="Q397" s="15" t="s">
        <v>971</v>
      </c>
      <c r="R397" s="23"/>
    </row>
    <row r="398" ht="57" customHeight="1" spans="1:18">
      <c r="A398" s="28" t="s">
        <v>972</v>
      </c>
      <c r="B398" s="11"/>
      <c r="C398" s="11"/>
      <c r="D398" s="11"/>
      <c r="E398" s="11"/>
      <c r="F398" s="11"/>
      <c r="G398" s="11"/>
      <c r="H398" s="11">
        <f t="shared" ref="H398:L398" si="28">H399+H411+H420+H426+H439+H446+H454+H472+H480+H489+H501+H510+H521+H535+H545</f>
        <v>3400</v>
      </c>
      <c r="I398" s="11">
        <f t="shared" si="28"/>
        <v>3400</v>
      </c>
      <c r="J398" s="11">
        <f t="shared" si="28"/>
        <v>0</v>
      </c>
      <c r="K398" s="11">
        <f t="shared" si="28"/>
        <v>0</v>
      </c>
      <c r="L398" s="11">
        <f t="shared" si="28"/>
        <v>0</v>
      </c>
      <c r="M398" s="11"/>
      <c r="N398" s="11"/>
      <c r="O398" s="11"/>
      <c r="P398" s="15"/>
      <c r="Q398" s="15"/>
      <c r="R398" s="23"/>
    </row>
    <row r="399" ht="45" customHeight="1" spans="1:18">
      <c r="A399" s="11" t="s">
        <v>75</v>
      </c>
      <c r="B399" s="11"/>
      <c r="C399" s="11"/>
      <c r="D399" s="11"/>
      <c r="E399" s="11"/>
      <c r="F399" s="11"/>
      <c r="G399" s="11"/>
      <c r="H399" s="11">
        <f t="shared" ref="H399:L399" si="29">SUM(H400:H410)</f>
        <v>220</v>
      </c>
      <c r="I399" s="11">
        <f t="shared" si="29"/>
        <v>220</v>
      </c>
      <c r="J399" s="11">
        <f t="shared" si="29"/>
        <v>0</v>
      </c>
      <c r="K399" s="11">
        <f t="shared" si="29"/>
        <v>0</v>
      </c>
      <c r="L399" s="11">
        <f t="shared" si="29"/>
        <v>0</v>
      </c>
      <c r="M399" s="11"/>
      <c r="N399" s="11"/>
      <c r="O399" s="11"/>
      <c r="P399" s="15"/>
      <c r="Q399" s="15"/>
      <c r="R399" s="23"/>
    </row>
    <row r="400" ht="57" customHeight="1" spans="1:18">
      <c r="A400" s="28">
        <v>1</v>
      </c>
      <c r="B400" s="15" t="s">
        <v>973</v>
      </c>
      <c r="C400" s="15" t="s">
        <v>974</v>
      </c>
      <c r="D400" s="11" t="s">
        <v>75</v>
      </c>
      <c r="E400" s="11" t="s">
        <v>400</v>
      </c>
      <c r="F400" s="11" t="s">
        <v>33</v>
      </c>
      <c r="G400" s="11" t="s">
        <v>75</v>
      </c>
      <c r="H400" s="11">
        <v>30</v>
      </c>
      <c r="I400" s="11">
        <v>30</v>
      </c>
      <c r="J400" s="11"/>
      <c r="K400" s="11"/>
      <c r="L400" s="11"/>
      <c r="M400" s="11">
        <v>60</v>
      </c>
      <c r="N400" s="11">
        <v>210</v>
      </c>
      <c r="O400" s="11">
        <v>300</v>
      </c>
      <c r="P400" s="15" t="s">
        <v>906</v>
      </c>
      <c r="Q400" s="15" t="s">
        <v>975</v>
      </c>
      <c r="R400" s="23"/>
    </row>
    <row r="401" ht="57" customHeight="1" spans="1:18">
      <c r="A401" s="28">
        <v>2</v>
      </c>
      <c r="B401" s="15" t="s">
        <v>976</v>
      </c>
      <c r="C401" s="15" t="s">
        <v>974</v>
      </c>
      <c r="D401" s="11" t="s">
        <v>75</v>
      </c>
      <c r="E401" s="11" t="s">
        <v>397</v>
      </c>
      <c r="F401" s="11" t="s">
        <v>33</v>
      </c>
      <c r="G401" s="11" t="s">
        <v>75</v>
      </c>
      <c r="H401" s="11">
        <v>30</v>
      </c>
      <c r="I401" s="11">
        <v>30</v>
      </c>
      <c r="J401" s="11"/>
      <c r="K401" s="11"/>
      <c r="L401" s="11"/>
      <c r="M401" s="11">
        <v>60</v>
      </c>
      <c r="N401" s="11">
        <v>210</v>
      </c>
      <c r="O401" s="11">
        <v>300</v>
      </c>
      <c r="P401" s="15" t="s">
        <v>906</v>
      </c>
      <c r="Q401" s="15" t="s">
        <v>975</v>
      </c>
      <c r="R401" s="23"/>
    </row>
    <row r="402" ht="57" customHeight="1" spans="1:18">
      <c r="A402" s="28">
        <v>3</v>
      </c>
      <c r="B402" s="15" t="s">
        <v>977</v>
      </c>
      <c r="C402" s="15" t="s">
        <v>974</v>
      </c>
      <c r="D402" s="11" t="s">
        <v>75</v>
      </c>
      <c r="E402" s="11" t="s">
        <v>385</v>
      </c>
      <c r="F402" s="11" t="s">
        <v>33</v>
      </c>
      <c r="G402" s="11" t="s">
        <v>75</v>
      </c>
      <c r="H402" s="11">
        <v>20</v>
      </c>
      <c r="I402" s="11">
        <v>20</v>
      </c>
      <c r="J402" s="11"/>
      <c r="K402" s="11"/>
      <c r="L402" s="11"/>
      <c r="M402" s="11">
        <v>40</v>
      </c>
      <c r="N402" s="11">
        <v>140</v>
      </c>
      <c r="O402" s="11">
        <v>200</v>
      </c>
      <c r="P402" s="15" t="s">
        <v>906</v>
      </c>
      <c r="Q402" s="15" t="s">
        <v>975</v>
      </c>
      <c r="R402" s="23"/>
    </row>
    <row r="403" ht="57" customHeight="1" spans="1:18">
      <c r="A403" s="28">
        <v>4</v>
      </c>
      <c r="B403" s="15" t="s">
        <v>978</v>
      </c>
      <c r="C403" s="15" t="s">
        <v>974</v>
      </c>
      <c r="D403" s="11" t="s">
        <v>75</v>
      </c>
      <c r="E403" s="11" t="s">
        <v>388</v>
      </c>
      <c r="F403" s="11" t="s">
        <v>33</v>
      </c>
      <c r="G403" s="11" t="s">
        <v>75</v>
      </c>
      <c r="H403" s="11">
        <v>10</v>
      </c>
      <c r="I403" s="11">
        <v>10</v>
      </c>
      <c r="J403" s="11"/>
      <c r="K403" s="11"/>
      <c r="L403" s="11"/>
      <c r="M403" s="11">
        <v>20</v>
      </c>
      <c r="N403" s="11">
        <v>70</v>
      </c>
      <c r="O403" s="11">
        <v>100</v>
      </c>
      <c r="P403" s="15" t="s">
        <v>906</v>
      </c>
      <c r="Q403" s="15" t="s">
        <v>975</v>
      </c>
      <c r="R403" s="23"/>
    </row>
    <row r="404" ht="57" customHeight="1" spans="1:18">
      <c r="A404" s="28">
        <v>5</v>
      </c>
      <c r="B404" s="15" t="s">
        <v>979</v>
      </c>
      <c r="C404" s="15" t="s">
        <v>974</v>
      </c>
      <c r="D404" s="11" t="s">
        <v>75</v>
      </c>
      <c r="E404" s="11" t="s">
        <v>382</v>
      </c>
      <c r="F404" s="11" t="s">
        <v>33</v>
      </c>
      <c r="G404" s="11" t="s">
        <v>75</v>
      </c>
      <c r="H404" s="11">
        <v>10</v>
      </c>
      <c r="I404" s="11">
        <v>10</v>
      </c>
      <c r="J404" s="11"/>
      <c r="K404" s="11"/>
      <c r="L404" s="11"/>
      <c r="M404" s="11">
        <v>20</v>
      </c>
      <c r="N404" s="11">
        <v>70</v>
      </c>
      <c r="O404" s="11">
        <v>100</v>
      </c>
      <c r="P404" s="15" t="s">
        <v>906</v>
      </c>
      <c r="Q404" s="15" t="s">
        <v>975</v>
      </c>
      <c r="R404" s="23"/>
    </row>
    <row r="405" ht="57" customHeight="1" spans="1:18">
      <c r="A405" s="28">
        <v>6</v>
      </c>
      <c r="B405" s="15" t="s">
        <v>980</v>
      </c>
      <c r="C405" s="15" t="s">
        <v>974</v>
      </c>
      <c r="D405" s="11" t="s">
        <v>75</v>
      </c>
      <c r="E405" s="11" t="s">
        <v>391</v>
      </c>
      <c r="F405" s="11" t="s">
        <v>33</v>
      </c>
      <c r="G405" s="11" t="s">
        <v>75</v>
      </c>
      <c r="H405" s="11">
        <v>25</v>
      </c>
      <c r="I405" s="11">
        <v>25</v>
      </c>
      <c r="J405" s="11"/>
      <c r="K405" s="11"/>
      <c r="L405" s="11"/>
      <c r="M405" s="11">
        <v>50</v>
      </c>
      <c r="N405" s="11">
        <v>175</v>
      </c>
      <c r="O405" s="11">
        <v>250</v>
      </c>
      <c r="P405" s="15" t="s">
        <v>906</v>
      </c>
      <c r="Q405" s="15" t="s">
        <v>975</v>
      </c>
      <c r="R405" s="23"/>
    </row>
    <row r="406" ht="57" customHeight="1" spans="1:18">
      <c r="A406" s="28">
        <v>7</v>
      </c>
      <c r="B406" s="15" t="s">
        <v>981</v>
      </c>
      <c r="C406" s="15" t="s">
        <v>974</v>
      </c>
      <c r="D406" s="11" t="s">
        <v>75</v>
      </c>
      <c r="E406" s="11" t="s">
        <v>406</v>
      </c>
      <c r="F406" s="11" t="s">
        <v>33</v>
      </c>
      <c r="G406" s="11" t="s">
        <v>75</v>
      </c>
      <c r="H406" s="11">
        <v>25</v>
      </c>
      <c r="I406" s="11">
        <v>25</v>
      </c>
      <c r="J406" s="11"/>
      <c r="K406" s="11"/>
      <c r="L406" s="11"/>
      <c r="M406" s="11">
        <v>50</v>
      </c>
      <c r="N406" s="11">
        <v>175</v>
      </c>
      <c r="O406" s="11">
        <v>250</v>
      </c>
      <c r="P406" s="15" t="s">
        <v>906</v>
      </c>
      <c r="Q406" s="15" t="s">
        <v>975</v>
      </c>
      <c r="R406" s="23"/>
    </row>
    <row r="407" ht="57" customHeight="1" spans="1:18">
      <c r="A407" s="28">
        <v>8</v>
      </c>
      <c r="B407" s="15" t="s">
        <v>982</v>
      </c>
      <c r="C407" s="15" t="s">
        <v>974</v>
      </c>
      <c r="D407" s="11" t="s">
        <v>75</v>
      </c>
      <c r="E407" s="11" t="s">
        <v>394</v>
      </c>
      <c r="F407" s="11" t="s">
        <v>33</v>
      </c>
      <c r="G407" s="11" t="s">
        <v>75</v>
      </c>
      <c r="H407" s="11">
        <v>25</v>
      </c>
      <c r="I407" s="11">
        <v>25</v>
      </c>
      <c r="J407" s="11"/>
      <c r="K407" s="11"/>
      <c r="L407" s="11"/>
      <c r="M407" s="11">
        <v>50</v>
      </c>
      <c r="N407" s="11">
        <v>175</v>
      </c>
      <c r="O407" s="11">
        <v>250</v>
      </c>
      <c r="P407" s="15" t="s">
        <v>906</v>
      </c>
      <c r="Q407" s="15" t="s">
        <v>975</v>
      </c>
      <c r="R407" s="23"/>
    </row>
    <row r="408" ht="57" customHeight="1" spans="1:18">
      <c r="A408" s="28">
        <v>9</v>
      </c>
      <c r="B408" s="15" t="s">
        <v>983</v>
      </c>
      <c r="C408" s="15" t="s">
        <v>974</v>
      </c>
      <c r="D408" s="11" t="s">
        <v>75</v>
      </c>
      <c r="E408" s="11" t="s">
        <v>409</v>
      </c>
      <c r="F408" s="11" t="s">
        <v>33</v>
      </c>
      <c r="G408" s="11" t="s">
        <v>75</v>
      </c>
      <c r="H408" s="11">
        <v>20</v>
      </c>
      <c r="I408" s="11">
        <v>20</v>
      </c>
      <c r="J408" s="11"/>
      <c r="K408" s="11"/>
      <c r="L408" s="11"/>
      <c r="M408" s="11">
        <v>40</v>
      </c>
      <c r="N408" s="11">
        <v>140</v>
      </c>
      <c r="O408" s="11">
        <v>200</v>
      </c>
      <c r="P408" s="15" t="s">
        <v>906</v>
      </c>
      <c r="Q408" s="15" t="s">
        <v>975</v>
      </c>
      <c r="R408" s="23"/>
    </row>
    <row r="409" ht="57" customHeight="1" spans="1:18">
      <c r="A409" s="28">
        <v>10</v>
      </c>
      <c r="B409" s="15" t="s">
        <v>984</v>
      </c>
      <c r="C409" s="15" t="s">
        <v>974</v>
      </c>
      <c r="D409" s="11" t="s">
        <v>75</v>
      </c>
      <c r="E409" s="11" t="s">
        <v>403</v>
      </c>
      <c r="F409" s="11" t="s">
        <v>33</v>
      </c>
      <c r="G409" s="11" t="s">
        <v>75</v>
      </c>
      <c r="H409" s="11">
        <v>10</v>
      </c>
      <c r="I409" s="11">
        <v>10</v>
      </c>
      <c r="J409" s="11"/>
      <c r="K409" s="11"/>
      <c r="L409" s="11"/>
      <c r="M409" s="11">
        <v>20</v>
      </c>
      <c r="N409" s="11">
        <v>70</v>
      </c>
      <c r="O409" s="11">
        <v>100</v>
      </c>
      <c r="P409" s="15" t="s">
        <v>906</v>
      </c>
      <c r="Q409" s="15" t="s">
        <v>975</v>
      </c>
      <c r="R409" s="23"/>
    </row>
    <row r="410" ht="57" customHeight="1" spans="1:18">
      <c r="A410" s="28">
        <v>11</v>
      </c>
      <c r="B410" s="15" t="s">
        <v>985</v>
      </c>
      <c r="C410" s="15" t="s">
        <v>974</v>
      </c>
      <c r="D410" s="11" t="s">
        <v>75</v>
      </c>
      <c r="E410" s="11" t="s">
        <v>379</v>
      </c>
      <c r="F410" s="11" t="s">
        <v>33</v>
      </c>
      <c r="G410" s="11" t="s">
        <v>75</v>
      </c>
      <c r="H410" s="11">
        <v>15</v>
      </c>
      <c r="I410" s="11">
        <v>15</v>
      </c>
      <c r="J410" s="11"/>
      <c r="K410" s="11"/>
      <c r="L410" s="11"/>
      <c r="M410" s="11">
        <v>30</v>
      </c>
      <c r="N410" s="11">
        <v>105</v>
      </c>
      <c r="O410" s="11">
        <v>150</v>
      </c>
      <c r="P410" s="15" t="s">
        <v>906</v>
      </c>
      <c r="Q410" s="15" t="s">
        <v>975</v>
      </c>
      <c r="R410" s="23"/>
    </row>
    <row r="411" ht="57" customHeight="1" spans="1:18">
      <c r="A411" s="28" t="s">
        <v>111</v>
      </c>
      <c r="B411" s="11"/>
      <c r="C411" s="11"/>
      <c r="D411" s="11"/>
      <c r="E411" s="11"/>
      <c r="F411" s="11"/>
      <c r="G411" s="11"/>
      <c r="H411" s="11">
        <f t="shared" ref="H411:L411" si="30">SUM(H412:H419)</f>
        <v>160</v>
      </c>
      <c r="I411" s="11">
        <f t="shared" si="30"/>
        <v>160</v>
      </c>
      <c r="J411" s="11">
        <f t="shared" si="30"/>
        <v>0</v>
      </c>
      <c r="K411" s="11">
        <f t="shared" si="30"/>
        <v>0</v>
      </c>
      <c r="L411" s="11">
        <f t="shared" si="30"/>
        <v>0</v>
      </c>
      <c r="M411" s="11"/>
      <c r="N411" s="11"/>
      <c r="O411" s="11"/>
      <c r="P411" s="15"/>
      <c r="Q411" s="15"/>
      <c r="R411" s="23"/>
    </row>
    <row r="412" ht="57" customHeight="1" spans="1:18">
      <c r="A412" s="28">
        <v>12</v>
      </c>
      <c r="B412" s="15" t="s">
        <v>986</v>
      </c>
      <c r="C412" s="15" t="s">
        <v>974</v>
      </c>
      <c r="D412" s="11" t="s">
        <v>111</v>
      </c>
      <c r="E412" s="11" t="s">
        <v>638</v>
      </c>
      <c r="F412" s="11" t="s">
        <v>33</v>
      </c>
      <c r="G412" s="11" t="s">
        <v>111</v>
      </c>
      <c r="H412" s="11">
        <v>20</v>
      </c>
      <c r="I412" s="11">
        <v>20</v>
      </c>
      <c r="J412" s="11"/>
      <c r="K412" s="11"/>
      <c r="L412" s="11"/>
      <c r="M412" s="11">
        <v>40</v>
      </c>
      <c r="N412" s="11">
        <v>140</v>
      </c>
      <c r="O412" s="11">
        <v>200</v>
      </c>
      <c r="P412" s="15" t="s">
        <v>906</v>
      </c>
      <c r="Q412" s="15" t="s">
        <v>975</v>
      </c>
      <c r="R412" s="23"/>
    </row>
    <row r="413" ht="57" customHeight="1" spans="1:18">
      <c r="A413" s="28">
        <v>13</v>
      </c>
      <c r="B413" s="15" t="s">
        <v>987</v>
      </c>
      <c r="C413" s="15" t="s">
        <v>974</v>
      </c>
      <c r="D413" s="11" t="s">
        <v>111</v>
      </c>
      <c r="E413" s="11" t="s">
        <v>621</v>
      </c>
      <c r="F413" s="11" t="s">
        <v>33</v>
      </c>
      <c r="G413" s="11" t="s">
        <v>111</v>
      </c>
      <c r="H413" s="11">
        <v>10</v>
      </c>
      <c r="I413" s="11">
        <v>10</v>
      </c>
      <c r="J413" s="11"/>
      <c r="K413" s="11"/>
      <c r="L413" s="11"/>
      <c r="M413" s="11">
        <v>40</v>
      </c>
      <c r="N413" s="11">
        <v>140</v>
      </c>
      <c r="O413" s="11">
        <v>200</v>
      </c>
      <c r="P413" s="15" t="s">
        <v>906</v>
      </c>
      <c r="Q413" s="15" t="s">
        <v>975</v>
      </c>
      <c r="R413" s="23"/>
    </row>
    <row r="414" ht="57" customHeight="1" spans="1:18">
      <c r="A414" s="28">
        <v>14</v>
      </c>
      <c r="B414" s="15" t="s">
        <v>988</v>
      </c>
      <c r="C414" s="15" t="s">
        <v>974</v>
      </c>
      <c r="D414" s="11" t="s">
        <v>111</v>
      </c>
      <c r="E414" s="11" t="s">
        <v>635</v>
      </c>
      <c r="F414" s="11" t="s">
        <v>33</v>
      </c>
      <c r="G414" s="11" t="s">
        <v>111</v>
      </c>
      <c r="H414" s="11">
        <v>40</v>
      </c>
      <c r="I414" s="11">
        <v>40</v>
      </c>
      <c r="J414" s="11"/>
      <c r="K414" s="11"/>
      <c r="L414" s="11"/>
      <c r="M414" s="11">
        <v>40</v>
      </c>
      <c r="N414" s="11">
        <v>140</v>
      </c>
      <c r="O414" s="11">
        <v>200</v>
      </c>
      <c r="P414" s="15" t="s">
        <v>906</v>
      </c>
      <c r="Q414" s="15" t="s">
        <v>975</v>
      </c>
      <c r="R414" s="23"/>
    </row>
    <row r="415" ht="57" customHeight="1" spans="1:18">
      <c r="A415" s="28">
        <v>15</v>
      </c>
      <c r="B415" s="15" t="s">
        <v>989</v>
      </c>
      <c r="C415" s="15" t="s">
        <v>974</v>
      </c>
      <c r="D415" s="11" t="s">
        <v>111</v>
      </c>
      <c r="E415" s="11" t="s">
        <v>624</v>
      </c>
      <c r="F415" s="11" t="s">
        <v>33</v>
      </c>
      <c r="G415" s="11" t="s">
        <v>111</v>
      </c>
      <c r="H415" s="11">
        <v>20</v>
      </c>
      <c r="I415" s="11">
        <v>20</v>
      </c>
      <c r="J415" s="11"/>
      <c r="K415" s="11"/>
      <c r="L415" s="11"/>
      <c r="M415" s="11">
        <v>40</v>
      </c>
      <c r="N415" s="11">
        <v>140</v>
      </c>
      <c r="O415" s="11">
        <v>200</v>
      </c>
      <c r="P415" s="15" t="s">
        <v>906</v>
      </c>
      <c r="Q415" s="15" t="s">
        <v>975</v>
      </c>
      <c r="R415" s="23"/>
    </row>
    <row r="416" ht="57" customHeight="1" spans="1:18">
      <c r="A416" s="28">
        <v>16</v>
      </c>
      <c r="B416" s="15" t="s">
        <v>990</v>
      </c>
      <c r="C416" s="15" t="s">
        <v>974</v>
      </c>
      <c r="D416" s="11" t="s">
        <v>111</v>
      </c>
      <c r="E416" s="11" t="s">
        <v>618</v>
      </c>
      <c r="F416" s="11" t="s">
        <v>33</v>
      </c>
      <c r="G416" s="11" t="s">
        <v>111</v>
      </c>
      <c r="H416" s="11">
        <v>10</v>
      </c>
      <c r="I416" s="11">
        <v>10</v>
      </c>
      <c r="J416" s="11"/>
      <c r="K416" s="11"/>
      <c r="L416" s="11"/>
      <c r="M416" s="11">
        <v>20</v>
      </c>
      <c r="N416" s="11">
        <v>70</v>
      </c>
      <c r="O416" s="11">
        <v>100</v>
      </c>
      <c r="P416" s="15" t="s">
        <v>906</v>
      </c>
      <c r="Q416" s="15" t="s">
        <v>975</v>
      </c>
      <c r="R416" s="23"/>
    </row>
    <row r="417" ht="57" customHeight="1" spans="1:18">
      <c r="A417" s="28">
        <v>17</v>
      </c>
      <c r="B417" s="15" t="s">
        <v>991</v>
      </c>
      <c r="C417" s="15" t="s">
        <v>974</v>
      </c>
      <c r="D417" s="11" t="s">
        <v>111</v>
      </c>
      <c r="E417" s="11" t="s">
        <v>162</v>
      </c>
      <c r="F417" s="11" t="s">
        <v>33</v>
      </c>
      <c r="G417" s="11" t="s">
        <v>111</v>
      </c>
      <c r="H417" s="11">
        <v>10</v>
      </c>
      <c r="I417" s="11">
        <v>10</v>
      </c>
      <c r="J417" s="11"/>
      <c r="K417" s="11"/>
      <c r="L417" s="11"/>
      <c r="M417" s="11">
        <v>20</v>
      </c>
      <c r="N417" s="11">
        <v>70</v>
      </c>
      <c r="O417" s="11">
        <v>100</v>
      </c>
      <c r="P417" s="15" t="s">
        <v>906</v>
      </c>
      <c r="Q417" s="15" t="s">
        <v>975</v>
      </c>
      <c r="R417" s="23"/>
    </row>
    <row r="418" ht="57" customHeight="1" spans="1:18">
      <c r="A418" s="28">
        <v>18</v>
      </c>
      <c r="B418" s="15" t="s">
        <v>992</v>
      </c>
      <c r="C418" s="15" t="s">
        <v>974</v>
      </c>
      <c r="D418" s="11" t="s">
        <v>111</v>
      </c>
      <c r="E418" s="11" t="s">
        <v>627</v>
      </c>
      <c r="F418" s="11" t="s">
        <v>33</v>
      </c>
      <c r="G418" s="11" t="s">
        <v>111</v>
      </c>
      <c r="H418" s="11">
        <v>40</v>
      </c>
      <c r="I418" s="11">
        <v>40</v>
      </c>
      <c r="J418" s="11"/>
      <c r="K418" s="11"/>
      <c r="L418" s="11"/>
      <c r="M418" s="11">
        <v>80</v>
      </c>
      <c r="N418" s="11">
        <v>280</v>
      </c>
      <c r="O418" s="11">
        <v>400</v>
      </c>
      <c r="P418" s="15" t="s">
        <v>906</v>
      </c>
      <c r="Q418" s="15" t="s">
        <v>975</v>
      </c>
      <c r="R418" s="23"/>
    </row>
    <row r="419" ht="57" customHeight="1" spans="1:18">
      <c r="A419" s="28">
        <v>19</v>
      </c>
      <c r="B419" s="15" t="s">
        <v>993</v>
      </c>
      <c r="C419" s="15" t="s">
        <v>974</v>
      </c>
      <c r="D419" s="11" t="s">
        <v>111</v>
      </c>
      <c r="E419" s="11" t="s">
        <v>630</v>
      </c>
      <c r="F419" s="11" t="s">
        <v>33</v>
      </c>
      <c r="G419" s="11" t="s">
        <v>111</v>
      </c>
      <c r="H419" s="11">
        <v>10</v>
      </c>
      <c r="I419" s="11">
        <v>10</v>
      </c>
      <c r="J419" s="11"/>
      <c r="K419" s="11"/>
      <c r="L419" s="11"/>
      <c r="M419" s="11">
        <v>40</v>
      </c>
      <c r="N419" s="11">
        <v>140</v>
      </c>
      <c r="O419" s="11">
        <v>200</v>
      </c>
      <c r="P419" s="15" t="s">
        <v>906</v>
      </c>
      <c r="Q419" s="15" t="s">
        <v>975</v>
      </c>
      <c r="R419" s="23"/>
    </row>
    <row r="420" ht="57" customHeight="1" spans="1:18">
      <c r="A420" s="28" t="s">
        <v>59</v>
      </c>
      <c r="B420" s="11"/>
      <c r="C420" s="11"/>
      <c r="D420" s="11"/>
      <c r="E420" s="11"/>
      <c r="F420" s="11"/>
      <c r="G420" s="11"/>
      <c r="H420" s="11">
        <f t="shared" ref="H420:L420" si="31">SUM(H421:H425)</f>
        <v>240</v>
      </c>
      <c r="I420" s="11">
        <f t="shared" si="31"/>
        <v>240</v>
      </c>
      <c r="J420" s="11">
        <f t="shared" si="31"/>
        <v>0</v>
      </c>
      <c r="K420" s="11">
        <f t="shared" si="31"/>
        <v>0</v>
      </c>
      <c r="L420" s="11">
        <f t="shared" si="31"/>
        <v>0</v>
      </c>
      <c r="M420" s="11"/>
      <c r="N420" s="11"/>
      <c r="O420" s="11"/>
      <c r="P420" s="15"/>
      <c r="Q420" s="15"/>
      <c r="R420" s="23"/>
    </row>
    <row r="421" ht="57" customHeight="1" spans="1:18">
      <c r="A421" s="28">
        <v>20</v>
      </c>
      <c r="B421" s="15" t="s">
        <v>994</v>
      </c>
      <c r="C421" s="15" t="s">
        <v>974</v>
      </c>
      <c r="D421" s="11" t="s">
        <v>59</v>
      </c>
      <c r="E421" s="11" t="s">
        <v>695</v>
      </c>
      <c r="F421" s="11" t="s">
        <v>33</v>
      </c>
      <c r="G421" s="11" t="s">
        <v>59</v>
      </c>
      <c r="H421" s="11">
        <v>30</v>
      </c>
      <c r="I421" s="11">
        <v>30</v>
      </c>
      <c r="J421" s="11"/>
      <c r="K421" s="11"/>
      <c r="L421" s="11"/>
      <c r="M421" s="11">
        <v>60</v>
      </c>
      <c r="N421" s="11">
        <v>210</v>
      </c>
      <c r="O421" s="11">
        <v>300</v>
      </c>
      <c r="P421" s="15" t="s">
        <v>906</v>
      </c>
      <c r="Q421" s="15" t="s">
        <v>975</v>
      </c>
      <c r="R421" s="23"/>
    </row>
    <row r="422" ht="57" customHeight="1" spans="1:18">
      <c r="A422" s="28">
        <v>21</v>
      </c>
      <c r="B422" s="15" t="s">
        <v>995</v>
      </c>
      <c r="C422" s="15" t="s">
        <v>974</v>
      </c>
      <c r="D422" s="11" t="s">
        <v>59</v>
      </c>
      <c r="E422" s="11" t="s">
        <v>704</v>
      </c>
      <c r="F422" s="11" t="s">
        <v>33</v>
      </c>
      <c r="G422" s="11" t="s">
        <v>59</v>
      </c>
      <c r="H422" s="11">
        <v>80</v>
      </c>
      <c r="I422" s="11">
        <v>80</v>
      </c>
      <c r="J422" s="11"/>
      <c r="K422" s="11"/>
      <c r="L422" s="11"/>
      <c r="M422" s="11">
        <v>128</v>
      </c>
      <c r="N422" s="11">
        <v>361</v>
      </c>
      <c r="O422" s="11">
        <v>640</v>
      </c>
      <c r="P422" s="15" t="s">
        <v>906</v>
      </c>
      <c r="Q422" s="15" t="s">
        <v>975</v>
      </c>
      <c r="R422" s="23"/>
    </row>
    <row r="423" ht="57" customHeight="1" spans="1:18">
      <c r="A423" s="28">
        <v>22</v>
      </c>
      <c r="B423" s="15" t="s">
        <v>996</v>
      </c>
      <c r="C423" s="15" t="s">
        <v>974</v>
      </c>
      <c r="D423" s="11" t="s">
        <v>59</v>
      </c>
      <c r="E423" s="11" t="s">
        <v>710</v>
      </c>
      <c r="F423" s="11" t="s">
        <v>33</v>
      </c>
      <c r="G423" s="11" t="s">
        <v>59</v>
      </c>
      <c r="H423" s="11">
        <v>50</v>
      </c>
      <c r="I423" s="11">
        <v>50</v>
      </c>
      <c r="J423" s="11"/>
      <c r="K423" s="11"/>
      <c r="L423" s="11"/>
      <c r="M423" s="11">
        <v>77</v>
      </c>
      <c r="N423" s="11">
        <v>167</v>
      </c>
      <c r="O423" s="11">
        <v>385</v>
      </c>
      <c r="P423" s="15" t="s">
        <v>906</v>
      </c>
      <c r="Q423" s="15" t="s">
        <v>975</v>
      </c>
      <c r="R423" s="23"/>
    </row>
    <row r="424" ht="57" customHeight="1" spans="1:18">
      <c r="A424" s="28">
        <v>23</v>
      </c>
      <c r="B424" s="15" t="s">
        <v>997</v>
      </c>
      <c r="C424" s="15" t="s">
        <v>974</v>
      </c>
      <c r="D424" s="11" t="s">
        <v>59</v>
      </c>
      <c r="E424" s="11" t="s">
        <v>719</v>
      </c>
      <c r="F424" s="11" t="s">
        <v>33</v>
      </c>
      <c r="G424" s="11" t="s">
        <v>59</v>
      </c>
      <c r="H424" s="11">
        <v>50</v>
      </c>
      <c r="I424" s="11">
        <v>50</v>
      </c>
      <c r="J424" s="11"/>
      <c r="K424" s="11"/>
      <c r="L424" s="11"/>
      <c r="M424" s="11">
        <v>89</v>
      </c>
      <c r="N424" s="11">
        <v>303</v>
      </c>
      <c r="O424" s="11">
        <v>445</v>
      </c>
      <c r="P424" s="15" t="s">
        <v>906</v>
      </c>
      <c r="Q424" s="15" t="s">
        <v>975</v>
      </c>
      <c r="R424" s="23"/>
    </row>
    <row r="425" ht="57" customHeight="1" spans="1:18">
      <c r="A425" s="28">
        <v>24</v>
      </c>
      <c r="B425" s="15" t="s">
        <v>998</v>
      </c>
      <c r="C425" s="15" t="s">
        <v>974</v>
      </c>
      <c r="D425" s="11" t="s">
        <v>59</v>
      </c>
      <c r="E425" s="11" t="s">
        <v>725</v>
      </c>
      <c r="F425" s="11" t="s">
        <v>33</v>
      </c>
      <c r="G425" s="11" t="s">
        <v>59</v>
      </c>
      <c r="H425" s="11">
        <v>30</v>
      </c>
      <c r="I425" s="11">
        <v>30</v>
      </c>
      <c r="J425" s="11"/>
      <c r="K425" s="11"/>
      <c r="L425" s="11"/>
      <c r="M425" s="11">
        <v>60</v>
      </c>
      <c r="N425" s="11">
        <v>210</v>
      </c>
      <c r="O425" s="11">
        <v>300</v>
      </c>
      <c r="P425" s="15" t="s">
        <v>906</v>
      </c>
      <c r="Q425" s="15" t="s">
        <v>975</v>
      </c>
      <c r="R425" s="23"/>
    </row>
    <row r="426" ht="57" customHeight="1" spans="1:18">
      <c r="A426" s="28" t="s">
        <v>67</v>
      </c>
      <c r="B426" s="11"/>
      <c r="C426" s="11"/>
      <c r="D426" s="11"/>
      <c r="E426" s="11"/>
      <c r="F426" s="11"/>
      <c r="G426" s="11"/>
      <c r="H426" s="11">
        <f t="shared" ref="H426:L426" si="32">SUM(H427:H438)</f>
        <v>240</v>
      </c>
      <c r="I426" s="11">
        <f t="shared" si="32"/>
        <v>240</v>
      </c>
      <c r="J426" s="11">
        <f t="shared" si="32"/>
        <v>0</v>
      </c>
      <c r="K426" s="11">
        <f t="shared" si="32"/>
        <v>0</v>
      </c>
      <c r="L426" s="11">
        <f t="shared" si="32"/>
        <v>0</v>
      </c>
      <c r="M426" s="11"/>
      <c r="N426" s="11"/>
      <c r="O426" s="11"/>
      <c r="P426" s="15"/>
      <c r="Q426" s="15"/>
      <c r="R426" s="23"/>
    </row>
    <row r="427" ht="57" customHeight="1" spans="1:18">
      <c r="A427" s="28">
        <v>25</v>
      </c>
      <c r="B427" s="15" t="s">
        <v>999</v>
      </c>
      <c r="C427" s="15" t="s">
        <v>974</v>
      </c>
      <c r="D427" s="11" t="s">
        <v>67</v>
      </c>
      <c r="E427" s="11" t="s">
        <v>488</v>
      </c>
      <c r="F427" s="11" t="s">
        <v>33</v>
      </c>
      <c r="G427" s="11" t="s">
        <v>67</v>
      </c>
      <c r="H427" s="11">
        <v>20</v>
      </c>
      <c r="I427" s="11">
        <v>20</v>
      </c>
      <c r="J427" s="11"/>
      <c r="K427" s="11"/>
      <c r="L427" s="11"/>
      <c r="M427" s="11">
        <v>40</v>
      </c>
      <c r="N427" s="11">
        <v>140</v>
      </c>
      <c r="O427" s="11">
        <v>200</v>
      </c>
      <c r="P427" s="15" t="s">
        <v>906</v>
      </c>
      <c r="Q427" s="15" t="s">
        <v>975</v>
      </c>
      <c r="R427" s="23"/>
    </row>
    <row r="428" ht="57" customHeight="1" spans="1:18">
      <c r="A428" s="28">
        <v>26</v>
      </c>
      <c r="B428" s="15" t="s">
        <v>1000</v>
      </c>
      <c r="C428" s="15" t="s">
        <v>974</v>
      </c>
      <c r="D428" s="11" t="s">
        <v>67</v>
      </c>
      <c r="E428" s="11" t="s">
        <v>476</v>
      </c>
      <c r="F428" s="11" t="s">
        <v>33</v>
      </c>
      <c r="G428" s="11" t="s">
        <v>67</v>
      </c>
      <c r="H428" s="11">
        <v>20</v>
      </c>
      <c r="I428" s="11">
        <v>20</v>
      </c>
      <c r="J428" s="11"/>
      <c r="K428" s="11"/>
      <c r="L428" s="11"/>
      <c r="M428" s="11">
        <v>40</v>
      </c>
      <c r="N428" s="11">
        <v>140</v>
      </c>
      <c r="O428" s="11">
        <v>200</v>
      </c>
      <c r="P428" s="15" t="s">
        <v>906</v>
      </c>
      <c r="Q428" s="15" t="s">
        <v>975</v>
      </c>
      <c r="R428" s="23"/>
    </row>
    <row r="429" ht="57" customHeight="1" spans="1:18">
      <c r="A429" s="28">
        <v>27</v>
      </c>
      <c r="B429" s="15" t="s">
        <v>1001</v>
      </c>
      <c r="C429" s="15" t="s">
        <v>974</v>
      </c>
      <c r="D429" s="11" t="s">
        <v>67</v>
      </c>
      <c r="E429" s="11" t="s">
        <v>491</v>
      </c>
      <c r="F429" s="11" t="s">
        <v>33</v>
      </c>
      <c r="G429" s="11" t="s">
        <v>67</v>
      </c>
      <c r="H429" s="11">
        <v>20</v>
      </c>
      <c r="I429" s="11">
        <v>20</v>
      </c>
      <c r="J429" s="11"/>
      <c r="K429" s="11"/>
      <c r="L429" s="11"/>
      <c r="M429" s="11">
        <v>40</v>
      </c>
      <c r="N429" s="11">
        <v>140</v>
      </c>
      <c r="O429" s="11">
        <v>200</v>
      </c>
      <c r="P429" s="15" t="s">
        <v>906</v>
      </c>
      <c r="Q429" s="15" t="s">
        <v>975</v>
      </c>
      <c r="R429" s="23"/>
    </row>
    <row r="430" ht="57" customHeight="1" spans="1:18">
      <c r="A430" s="28">
        <v>28</v>
      </c>
      <c r="B430" s="15" t="s">
        <v>1002</v>
      </c>
      <c r="C430" s="15" t="s">
        <v>974</v>
      </c>
      <c r="D430" s="11" t="s">
        <v>67</v>
      </c>
      <c r="E430" s="11" t="s">
        <v>485</v>
      </c>
      <c r="F430" s="11" t="s">
        <v>33</v>
      </c>
      <c r="G430" s="11" t="s">
        <v>67</v>
      </c>
      <c r="H430" s="11">
        <v>20</v>
      </c>
      <c r="I430" s="11">
        <v>20</v>
      </c>
      <c r="J430" s="11"/>
      <c r="K430" s="11"/>
      <c r="L430" s="11"/>
      <c r="M430" s="11">
        <v>40</v>
      </c>
      <c r="N430" s="11">
        <v>140</v>
      </c>
      <c r="O430" s="11">
        <v>200</v>
      </c>
      <c r="P430" s="15" t="s">
        <v>906</v>
      </c>
      <c r="Q430" s="15" t="s">
        <v>975</v>
      </c>
      <c r="R430" s="23"/>
    </row>
    <row r="431" ht="57" customHeight="1" spans="1:18">
      <c r="A431" s="28">
        <v>29</v>
      </c>
      <c r="B431" s="15" t="s">
        <v>1003</v>
      </c>
      <c r="C431" s="15" t="s">
        <v>974</v>
      </c>
      <c r="D431" s="11" t="s">
        <v>67</v>
      </c>
      <c r="E431" s="11" t="s">
        <v>458</v>
      </c>
      <c r="F431" s="11" t="s">
        <v>33</v>
      </c>
      <c r="G431" s="11" t="s">
        <v>67</v>
      </c>
      <c r="H431" s="11">
        <v>20</v>
      </c>
      <c r="I431" s="11">
        <v>20</v>
      </c>
      <c r="J431" s="11"/>
      <c r="K431" s="11"/>
      <c r="L431" s="11"/>
      <c r="M431" s="11">
        <v>40</v>
      </c>
      <c r="N431" s="11">
        <v>140</v>
      </c>
      <c r="O431" s="11">
        <v>200</v>
      </c>
      <c r="P431" s="15" t="s">
        <v>906</v>
      </c>
      <c r="Q431" s="15" t="s">
        <v>975</v>
      </c>
      <c r="R431" s="23"/>
    </row>
    <row r="432" ht="57" customHeight="1" spans="1:18">
      <c r="A432" s="28">
        <v>30</v>
      </c>
      <c r="B432" s="15" t="s">
        <v>1004</v>
      </c>
      <c r="C432" s="15" t="s">
        <v>974</v>
      </c>
      <c r="D432" s="11" t="s">
        <v>67</v>
      </c>
      <c r="E432" s="11" t="s">
        <v>461</v>
      </c>
      <c r="F432" s="11" t="s">
        <v>33</v>
      </c>
      <c r="G432" s="11" t="s">
        <v>67</v>
      </c>
      <c r="H432" s="11">
        <v>20</v>
      </c>
      <c r="I432" s="11">
        <v>20</v>
      </c>
      <c r="J432" s="11"/>
      <c r="K432" s="11"/>
      <c r="L432" s="11"/>
      <c r="M432" s="11">
        <v>40</v>
      </c>
      <c r="N432" s="11">
        <v>140</v>
      </c>
      <c r="O432" s="11">
        <v>200</v>
      </c>
      <c r="P432" s="15" t="s">
        <v>906</v>
      </c>
      <c r="Q432" s="15" t="s">
        <v>975</v>
      </c>
      <c r="R432" s="23"/>
    </row>
    <row r="433" ht="57" customHeight="1" spans="1:18">
      <c r="A433" s="28">
        <v>31</v>
      </c>
      <c r="B433" s="15" t="s">
        <v>1005</v>
      </c>
      <c r="C433" s="15" t="s">
        <v>974</v>
      </c>
      <c r="D433" s="11" t="s">
        <v>67</v>
      </c>
      <c r="E433" s="11" t="s">
        <v>467</v>
      </c>
      <c r="F433" s="11" t="s">
        <v>33</v>
      </c>
      <c r="G433" s="11" t="s">
        <v>67</v>
      </c>
      <c r="H433" s="11">
        <v>20</v>
      </c>
      <c r="I433" s="11">
        <v>20</v>
      </c>
      <c r="J433" s="11"/>
      <c r="K433" s="11"/>
      <c r="L433" s="11"/>
      <c r="M433" s="11">
        <v>40</v>
      </c>
      <c r="N433" s="11">
        <v>140</v>
      </c>
      <c r="O433" s="11">
        <v>200</v>
      </c>
      <c r="P433" s="15" t="s">
        <v>906</v>
      </c>
      <c r="Q433" s="15" t="s">
        <v>975</v>
      </c>
      <c r="R433" s="23"/>
    </row>
    <row r="434" ht="57" customHeight="1" spans="1:18">
      <c r="A434" s="28">
        <v>32</v>
      </c>
      <c r="B434" s="15" t="s">
        <v>1006</v>
      </c>
      <c r="C434" s="15" t="s">
        <v>974</v>
      </c>
      <c r="D434" s="11" t="s">
        <v>67</v>
      </c>
      <c r="E434" s="11" t="s">
        <v>482</v>
      </c>
      <c r="F434" s="11" t="s">
        <v>33</v>
      </c>
      <c r="G434" s="11" t="s">
        <v>67</v>
      </c>
      <c r="H434" s="11">
        <v>20</v>
      </c>
      <c r="I434" s="11">
        <v>20</v>
      </c>
      <c r="J434" s="11"/>
      <c r="K434" s="11"/>
      <c r="L434" s="11"/>
      <c r="M434" s="11">
        <v>40</v>
      </c>
      <c r="N434" s="11">
        <v>140</v>
      </c>
      <c r="O434" s="11">
        <v>200</v>
      </c>
      <c r="P434" s="15" t="s">
        <v>906</v>
      </c>
      <c r="Q434" s="15" t="s">
        <v>975</v>
      </c>
      <c r="R434" s="23"/>
    </row>
    <row r="435" ht="57" customHeight="1" spans="1:18">
      <c r="A435" s="28">
        <v>33</v>
      </c>
      <c r="B435" s="15" t="s">
        <v>1007</v>
      </c>
      <c r="C435" s="15" t="s">
        <v>974</v>
      </c>
      <c r="D435" s="11" t="s">
        <v>67</v>
      </c>
      <c r="E435" s="11" t="s">
        <v>464</v>
      </c>
      <c r="F435" s="11" t="s">
        <v>33</v>
      </c>
      <c r="G435" s="11" t="s">
        <v>67</v>
      </c>
      <c r="H435" s="11">
        <v>20</v>
      </c>
      <c r="I435" s="11">
        <v>20</v>
      </c>
      <c r="J435" s="11"/>
      <c r="K435" s="11"/>
      <c r="L435" s="11"/>
      <c r="M435" s="11">
        <v>40</v>
      </c>
      <c r="N435" s="11">
        <v>140</v>
      </c>
      <c r="O435" s="11">
        <v>200</v>
      </c>
      <c r="P435" s="15" t="s">
        <v>906</v>
      </c>
      <c r="Q435" s="15" t="s">
        <v>975</v>
      </c>
      <c r="R435" s="23"/>
    </row>
    <row r="436" ht="57" customHeight="1" spans="1:18">
      <c r="A436" s="28">
        <v>34</v>
      </c>
      <c r="B436" s="15" t="s">
        <v>1008</v>
      </c>
      <c r="C436" s="15" t="s">
        <v>974</v>
      </c>
      <c r="D436" s="11" t="s">
        <v>67</v>
      </c>
      <c r="E436" s="11" t="s">
        <v>473</v>
      </c>
      <c r="F436" s="11" t="s">
        <v>33</v>
      </c>
      <c r="G436" s="11" t="s">
        <v>67</v>
      </c>
      <c r="H436" s="11">
        <v>20</v>
      </c>
      <c r="I436" s="11">
        <v>20</v>
      </c>
      <c r="J436" s="11"/>
      <c r="K436" s="11"/>
      <c r="L436" s="11"/>
      <c r="M436" s="11">
        <v>40</v>
      </c>
      <c r="N436" s="11">
        <v>140</v>
      </c>
      <c r="O436" s="11">
        <v>200</v>
      </c>
      <c r="P436" s="15" t="s">
        <v>906</v>
      </c>
      <c r="Q436" s="15" t="s">
        <v>975</v>
      </c>
      <c r="R436" s="23"/>
    </row>
    <row r="437" ht="57" customHeight="1" spans="1:18">
      <c r="A437" s="28">
        <v>35</v>
      </c>
      <c r="B437" s="15" t="s">
        <v>1009</v>
      </c>
      <c r="C437" s="15" t="s">
        <v>974</v>
      </c>
      <c r="D437" s="11" t="s">
        <v>67</v>
      </c>
      <c r="E437" s="11" t="s">
        <v>470</v>
      </c>
      <c r="F437" s="11" t="s">
        <v>33</v>
      </c>
      <c r="G437" s="11" t="s">
        <v>67</v>
      </c>
      <c r="H437" s="11">
        <v>20</v>
      </c>
      <c r="I437" s="11">
        <v>20</v>
      </c>
      <c r="J437" s="11"/>
      <c r="K437" s="11"/>
      <c r="L437" s="11"/>
      <c r="M437" s="11">
        <v>40</v>
      </c>
      <c r="N437" s="11">
        <v>140</v>
      </c>
      <c r="O437" s="11">
        <v>200</v>
      </c>
      <c r="P437" s="15" t="s">
        <v>906</v>
      </c>
      <c r="Q437" s="15" t="s">
        <v>975</v>
      </c>
      <c r="R437" s="23"/>
    </row>
    <row r="438" ht="57" customHeight="1" spans="1:18">
      <c r="A438" s="28">
        <v>36</v>
      </c>
      <c r="B438" s="15" t="s">
        <v>1010</v>
      </c>
      <c r="C438" s="15" t="s">
        <v>974</v>
      </c>
      <c r="D438" s="11" t="s">
        <v>67</v>
      </c>
      <c r="E438" s="11" t="s">
        <v>479</v>
      </c>
      <c r="F438" s="11" t="s">
        <v>33</v>
      </c>
      <c r="G438" s="11" t="s">
        <v>67</v>
      </c>
      <c r="H438" s="11">
        <v>20</v>
      </c>
      <c r="I438" s="11">
        <v>20</v>
      </c>
      <c r="J438" s="11"/>
      <c r="K438" s="11"/>
      <c r="L438" s="11"/>
      <c r="M438" s="11">
        <v>40</v>
      </c>
      <c r="N438" s="11">
        <v>140</v>
      </c>
      <c r="O438" s="11">
        <v>200</v>
      </c>
      <c r="P438" s="15" t="s">
        <v>906</v>
      </c>
      <c r="Q438" s="15" t="s">
        <v>975</v>
      </c>
      <c r="R438" s="23"/>
    </row>
    <row r="439" ht="57" customHeight="1" spans="1:18">
      <c r="A439" s="28" t="s">
        <v>71</v>
      </c>
      <c r="B439" s="11"/>
      <c r="C439" s="11"/>
      <c r="D439" s="11"/>
      <c r="E439" s="11"/>
      <c r="F439" s="11"/>
      <c r="G439" s="11"/>
      <c r="H439" s="11">
        <f t="shared" ref="H439:L439" si="33">SUM(H440:H445)</f>
        <v>120</v>
      </c>
      <c r="I439" s="11">
        <f t="shared" si="33"/>
        <v>120</v>
      </c>
      <c r="J439" s="11">
        <f t="shared" si="33"/>
        <v>0</v>
      </c>
      <c r="K439" s="11">
        <f t="shared" si="33"/>
        <v>0</v>
      </c>
      <c r="L439" s="11">
        <f t="shared" si="33"/>
        <v>0</v>
      </c>
      <c r="M439" s="11"/>
      <c r="N439" s="11"/>
      <c r="O439" s="11"/>
      <c r="P439" s="15"/>
      <c r="Q439" s="15"/>
      <c r="R439" s="23"/>
    </row>
    <row r="440" ht="57" customHeight="1" spans="1:18">
      <c r="A440" s="28">
        <v>37</v>
      </c>
      <c r="B440" s="15" t="s">
        <v>1011</v>
      </c>
      <c r="C440" s="15" t="s">
        <v>974</v>
      </c>
      <c r="D440" s="11" t="s">
        <v>71</v>
      </c>
      <c r="E440" s="11" t="s">
        <v>603</v>
      </c>
      <c r="F440" s="11" t="s">
        <v>33</v>
      </c>
      <c r="G440" s="11" t="s">
        <v>71</v>
      </c>
      <c r="H440" s="11">
        <v>10</v>
      </c>
      <c r="I440" s="11">
        <v>10</v>
      </c>
      <c r="J440" s="11"/>
      <c r="K440" s="11"/>
      <c r="L440" s="11"/>
      <c r="M440" s="11">
        <v>20</v>
      </c>
      <c r="N440" s="11">
        <v>70</v>
      </c>
      <c r="O440" s="11">
        <v>100</v>
      </c>
      <c r="P440" s="15" t="s">
        <v>906</v>
      </c>
      <c r="Q440" s="15" t="s">
        <v>975</v>
      </c>
      <c r="R440" s="23"/>
    </row>
    <row r="441" ht="57" customHeight="1" spans="1:18">
      <c r="A441" s="28">
        <v>38</v>
      </c>
      <c r="B441" s="15" t="s">
        <v>1012</v>
      </c>
      <c r="C441" s="15" t="s">
        <v>974</v>
      </c>
      <c r="D441" s="11" t="s">
        <v>71</v>
      </c>
      <c r="E441" s="11" t="s">
        <v>612</v>
      </c>
      <c r="F441" s="11" t="s">
        <v>33</v>
      </c>
      <c r="G441" s="11" t="s">
        <v>71</v>
      </c>
      <c r="H441" s="11">
        <v>10</v>
      </c>
      <c r="I441" s="11">
        <v>10</v>
      </c>
      <c r="J441" s="11"/>
      <c r="K441" s="11"/>
      <c r="L441" s="11"/>
      <c r="M441" s="11">
        <v>20</v>
      </c>
      <c r="N441" s="11">
        <v>70</v>
      </c>
      <c r="O441" s="11">
        <v>100</v>
      </c>
      <c r="P441" s="15" t="s">
        <v>906</v>
      </c>
      <c r="Q441" s="15" t="s">
        <v>975</v>
      </c>
      <c r="R441" s="23"/>
    </row>
    <row r="442" ht="57" customHeight="1" spans="1:18">
      <c r="A442" s="28">
        <v>39</v>
      </c>
      <c r="B442" s="15" t="s">
        <v>1013</v>
      </c>
      <c r="C442" s="15" t="s">
        <v>974</v>
      </c>
      <c r="D442" s="11" t="s">
        <v>71</v>
      </c>
      <c r="E442" s="11" t="s">
        <v>606</v>
      </c>
      <c r="F442" s="11" t="s">
        <v>33</v>
      </c>
      <c r="G442" s="11" t="s">
        <v>71</v>
      </c>
      <c r="H442" s="11">
        <v>30</v>
      </c>
      <c r="I442" s="11">
        <v>30</v>
      </c>
      <c r="J442" s="11"/>
      <c r="K442" s="11"/>
      <c r="L442" s="11"/>
      <c r="M442" s="11">
        <v>73</v>
      </c>
      <c r="N442" s="11">
        <v>195</v>
      </c>
      <c r="O442" s="11">
        <v>365</v>
      </c>
      <c r="P442" s="15" t="s">
        <v>906</v>
      </c>
      <c r="Q442" s="15" t="s">
        <v>975</v>
      </c>
      <c r="R442" s="23"/>
    </row>
    <row r="443" ht="57" customHeight="1" spans="1:18">
      <c r="A443" s="28">
        <v>40</v>
      </c>
      <c r="B443" s="15" t="s">
        <v>1014</v>
      </c>
      <c r="C443" s="15" t="s">
        <v>974</v>
      </c>
      <c r="D443" s="11" t="s">
        <v>71</v>
      </c>
      <c r="E443" s="11" t="s">
        <v>615</v>
      </c>
      <c r="F443" s="11" t="s">
        <v>33</v>
      </c>
      <c r="G443" s="11" t="s">
        <v>71</v>
      </c>
      <c r="H443" s="11">
        <v>40</v>
      </c>
      <c r="I443" s="11">
        <v>40</v>
      </c>
      <c r="J443" s="11"/>
      <c r="K443" s="11"/>
      <c r="L443" s="11"/>
      <c r="M443" s="11">
        <v>83</v>
      </c>
      <c r="N443" s="11">
        <v>209</v>
      </c>
      <c r="O443" s="11">
        <v>415</v>
      </c>
      <c r="P443" s="15" t="s">
        <v>906</v>
      </c>
      <c r="Q443" s="15" t="s">
        <v>975</v>
      </c>
      <c r="R443" s="23"/>
    </row>
    <row r="444" ht="57" customHeight="1" spans="1:18">
      <c r="A444" s="28">
        <v>41</v>
      </c>
      <c r="B444" s="15" t="s">
        <v>1015</v>
      </c>
      <c r="C444" s="15" t="s">
        <v>974</v>
      </c>
      <c r="D444" s="11" t="s">
        <v>71</v>
      </c>
      <c r="E444" s="11" t="s">
        <v>609</v>
      </c>
      <c r="F444" s="11" t="s">
        <v>33</v>
      </c>
      <c r="G444" s="11" t="s">
        <v>71</v>
      </c>
      <c r="H444" s="11">
        <v>20</v>
      </c>
      <c r="I444" s="11">
        <v>20</v>
      </c>
      <c r="J444" s="11"/>
      <c r="K444" s="11"/>
      <c r="L444" s="11"/>
      <c r="M444" s="11">
        <v>20</v>
      </c>
      <c r="N444" s="11">
        <v>70</v>
      </c>
      <c r="O444" s="11">
        <v>100</v>
      </c>
      <c r="P444" s="15" t="s">
        <v>906</v>
      </c>
      <c r="Q444" s="15" t="s">
        <v>975</v>
      </c>
      <c r="R444" s="23"/>
    </row>
    <row r="445" ht="57" customHeight="1" spans="1:18">
      <c r="A445" s="28">
        <v>42</v>
      </c>
      <c r="B445" s="15" t="s">
        <v>1016</v>
      </c>
      <c r="C445" s="15" t="s">
        <v>974</v>
      </c>
      <c r="D445" s="11" t="s">
        <v>71</v>
      </c>
      <c r="E445" s="11" t="s">
        <v>600</v>
      </c>
      <c r="F445" s="11" t="s">
        <v>33</v>
      </c>
      <c r="G445" s="11" t="s">
        <v>71</v>
      </c>
      <c r="H445" s="11">
        <v>10</v>
      </c>
      <c r="I445" s="11">
        <v>10</v>
      </c>
      <c r="J445" s="11"/>
      <c r="K445" s="11"/>
      <c r="L445" s="11"/>
      <c r="M445" s="11">
        <v>20</v>
      </c>
      <c r="N445" s="11">
        <v>70</v>
      </c>
      <c r="O445" s="11">
        <v>100</v>
      </c>
      <c r="P445" s="15" t="s">
        <v>906</v>
      </c>
      <c r="Q445" s="15" t="s">
        <v>975</v>
      </c>
      <c r="R445" s="23"/>
    </row>
    <row r="446" ht="57" customHeight="1" spans="1:18">
      <c r="A446" s="28" t="s">
        <v>145</v>
      </c>
      <c r="B446" s="11"/>
      <c r="C446" s="11"/>
      <c r="D446" s="11"/>
      <c r="E446" s="11"/>
      <c r="F446" s="11"/>
      <c r="G446" s="11"/>
      <c r="H446" s="11">
        <f t="shared" ref="H446:L446" si="34">SUM(H447:H453)</f>
        <v>140</v>
      </c>
      <c r="I446" s="11">
        <f t="shared" si="34"/>
        <v>140</v>
      </c>
      <c r="J446" s="11">
        <f t="shared" si="34"/>
        <v>0</v>
      </c>
      <c r="K446" s="11">
        <f t="shared" si="34"/>
        <v>0</v>
      </c>
      <c r="L446" s="11">
        <f t="shared" si="34"/>
        <v>0</v>
      </c>
      <c r="M446" s="11"/>
      <c r="N446" s="11"/>
      <c r="O446" s="11"/>
      <c r="P446" s="15"/>
      <c r="Q446" s="15"/>
      <c r="R446" s="23"/>
    </row>
    <row r="447" ht="57" customHeight="1" spans="1:18">
      <c r="A447" s="28">
        <v>43</v>
      </c>
      <c r="B447" s="15" t="s">
        <v>1017</v>
      </c>
      <c r="C447" s="15" t="s">
        <v>974</v>
      </c>
      <c r="D447" s="11" t="s">
        <v>145</v>
      </c>
      <c r="E447" s="11" t="s">
        <v>526</v>
      </c>
      <c r="F447" s="11" t="s">
        <v>33</v>
      </c>
      <c r="G447" s="11" t="s">
        <v>145</v>
      </c>
      <c r="H447" s="11">
        <v>10</v>
      </c>
      <c r="I447" s="11">
        <v>4</v>
      </c>
      <c r="J447" s="11"/>
      <c r="K447" s="11"/>
      <c r="L447" s="11"/>
      <c r="M447" s="11">
        <v>20</v>
      </c>
      <c r="N447" s="11">
        <v>70</v>
      </c>
      <c r="O447" s="11">
        <v>100</v>
      </c>
      <c r="P447" s="15" t="s">
        <v>906</v>
      </c>
      <c r="Q447" s="15" t="s">
        <v>975</v>
      </c>
      <c r="R447" s="23"/>
    </row>
    <row r="448" ht="57" customHeight="1" spans="1:18">
      <c r="A448" s="28">
        <v>44</v>
      </c>
      <c r="B448" s="15" t="s">
        <v>1018</v>
      </c>
      <c r="C448" s="15" t="s">
        <v>974</v>
      </c>
      <c r="D448" s="11" t="s">
        <v>145</v>
      </c>
      <c r="E448" s="11" t="s">
        <v>532</v>
      </c>
      <c r="F448" s="11" t="s">
        <v>33</v>
      </c>
      <c r="G448" s="11" t="s">
        <v>145</v>
      </c>
      <c r="H448" s="11">
        <v>30</v>
      </c>
      <c r="I448" s="11">
        <v>30</v>
      </c>
      <c r="J448" s="11"/>
      <c r="K448" s="11"/>
      <c r="L448" s="11"/>
      <c r="M448" s="11">
        <v>60</v>
      </c>
      <c r="N448" s="11">
        <v>210</v>
      </c>
      <c r="O448" s="11">
        <v>300</v>
      </c>
      <c r="P448" s="15" t="s">
        <v>906</v>
      </c>
      <c r="Q448" s="15" t="s">
        <v>975</v>
      </c>
      <c r="R448" s="23"/>
    </row>
    <row r="449" ht="57" customHeight="1" spans="1:18">
      <c r="A449" s="28">
        <v>45</v>
      </c>
      <c r="B449" s="15" t="s">
        <v>1019</v>
      </c>
      <c r="C449" s="15" t="s">
        <v>974</v>
      </c>
      <c r="D449" s="11" t="s">
        <v>145</v>
      </c>
      <c r="E449" s="11" t="s">
        <v>535</v>
      </c>
      <c r="F449" s="11" t="s">
        <v>33</v>
      </c>
      <c r="G449" s="11" t="s">
        <v>145</v>
      </c>
      <c r="H449" s="11">
        <v>50</v>
      </c>
      <c r="I449" s="11">
        <v>70</v>
      </c>
      <c r="J449" s="11"/>
      <c r="K449" s="11"/>
      <c r="L449" s="11"/>
      <c r="M449" s="11">
        <v>98</v>
      </c>
      <c r="N449" s="11">
        <v>334</v>
      </c>
      <c r="O449" s="11">
        <v>490</v>
      </c>
      <c r="P449" s="15" t="s">
        <v>906</v>
      </c>
      <c r="Q449" s="15" t="s">
        <v>975</v>
      </c>
      <c r="R449" s="23"/>
    </row>
    <row r="450" ht="57" customHeight="1" spans="1:18">
      <c r="A450" s="28">
        <v>46</v>
      </c>
      <c r="B450" s="15" t="s">
        <v>1020</v>
      </c>
      <c r="C450" s="15" t="s">
        <v>974</v>
      </c>
      <c r="D450" s="11" t="s">
        <v>145</v>
      </c>
      <c r="E450" s="11" t="s">
        <v>529</v>
      </c>
      <c r="F450" s="11" t="s">
        <v>33</v>
      </c>
      <c r="G450" s="11" t="s">
        <v>145</v>
      </c>
      <c r="H450" s="11">
        <v>10</v>
      </c>
      <c r="I450" s="11">
        <v>1</v>
      </c>
      <c r="J450" s="11"/>
      <c r="K450" s="11"/>
      <c r="L450" s="11"/>
      <c r="M450" s="11">
        <v>20</v>
      </c>
      <c r="N450" s="11">
        <v>70</v>
      </c>
      <c r="O450" s="11">
        <v>100</v>
      </c>
      <c r="P450" s="15" t="s">
        <v>906</v>
      </c>
      <c r="Q450" s="15" t="s">
        <v>975</v>
      </c>
      <c r="R450" s="23"/>
    </row>
    <row r="451" ht="57" customHeight="1" spans="1:18">
      <c r="A451" s="28">
        <v>47</v>
      </c>
      <c r="B451" s="15" t="s">
        <v>1021</v>
      </c>
      <c r="C451" s="15" t="s">
        <v>974</v>
      </c>
      <c r="D451" s="11" t="s">
        <v>145</v>
      </c>
      <c r="E451" s="11" t="s">
        <v>538</v>
      </c>
      <c r="F451" s="11" t="s">
        <v>33</v>
      </c>
      <c r="G451" s="11" t="s">
        <v>145</v>
      </c>
      <c r="H451" s="11">
        <v>10</v>
      </c>
      <c r="I451" s="11">
        <v>8</v>
      </c>
      <c r="J451" s="11"/>
      <c r="K451" s="11"/>
      <c r="L451" s="11"/>
      <c r="M451" s="11">
        <v>20</v>
      </c>
      <c r="N451" s="11">
        <v>70</v>
      </c>
      <c r="O451" s="11">
        <v>100</v>
      </c>
      <c r="P451" s="15" t="s">
        <v>906</v>
      </c>
      <c r="Q451" s="15" t="s">
        <v>975</v>
      </c>
      <c r="R451" s="23"/>
    </row>
    <row r="452" ht="57" customHeight="1" spans="1:18">
      <c r="A452" s="28">
        <v>48</v>
      </c>
      <c r="B452" s="15" t="s">
        <v>1022</v>
      </c>
      <c r="C452" s="15" t="s">
        <v>974</v>
      </c>
      <c r="D452" s="11" t="s">
        <v>145</v>
      </c>
      <c r="E452" s="11" t="s">
        <v>523</v>
      </c>
      <c r="F452" s="11" t="s">
        <v>33</v>
      </c>
      <c r="G452" s="11" t="s">
        <v>145</v>
      </c>
      <c r="H452" s="11">
        <v>10</v>
      </c>
      <c r="I452" s="11">
        <v>7</v>
      </c>
      <c r="J452" s="11"/>
      <c r="K452" s="11"/>
      <c r="L452" s="11"/>
      <c r="M452" s="11">
        <v>20</v>
      </c>
      <c r="N452" s="11">
        <v>70</v>
      </c>
      <c r="O452" s="11">
        <v>100</v>
      </c>
      <c r="P452" s="15" t="s">
        <v>906</v>
      </c>
      <c r="Q452" s="15" t="s">
        <v>975</v>
      </c>
      <c r="R452" s="23"/>
    </row>
    <row r="453" ht="57" customHeight="1" spans="1:18">
      <c r="A453" s="28">
        <v>49</v>
      </c>
      <c r="B453" s="15" t="s">
        <v>1023</v>
      </c>
      <c r="C453" s="15" t="s">
        <v>974</v>
      </c>
      <c r="D453" s="11" t="s">
        <v>145</v>
      </c>
      <c r="E453" s="11" t="s">
        <v>541</v>
      </c>
      <c r="F453" s="11" t="s">
        <v>33</v>
      </c>
      <c r="G453" s="11" t="s">
        <v>145</v>
      </c>
      <c r="H453" s="11">
        <v>20</v>
      </c>
      <c r="I453" s="11">
        <v>20</v>
      </c>
      <c r="J453" s="11"/>
      <c r="K453" s="11"/>
      <c r="L453" s="11"/>
      <c r="M453" s="11">
        <v>40</v>
      </c>
      <c r="N453" s="11">
        <v>140</v>
      </c>
      <c r="O453" s="11">
        <v>200</v>
      </c>
      <c r="P453" s="15" t="s">
        <v>906</v>
      </c>
      <c r="Q453" s="15" t="s">
        <v>975</v>
      </c>
      <c r="R453" s="23"/>
    </row>
    <row r="454" ht="57" customHeight="1" spans="1:18">
      <c r="A454" s="28" t="s">
        <v>47</v>
      </c>
      <c r="B454" s="11"/>
      <c r="C454" s="11"/>
      <c r="D454" s="11"/>
      <c r="E454" s="11"/>
      <c r="F454" s="11"/>
      <c r="G454" s="11"/>
      <c r="H454" s="11">
        <f t="shared" ref="H454:L454" si="35">SUM(H455:H471)</f>
        <v>340</v>
      </c>
      <c r="I454" s="11">
        <f t="shared" si="35"/>
        <v>340</v>
      </c>
      <c r="J454" s="11">
        <f t="shared" si="35"/>
        <v>0</v>
      </c>
      <c r="K454" s="11">
        <f t="shared" si="35"/>
        <v>0</v>
      </c>
      <c r="L454" s="11">
        <f t="shared" si="35"/>
        <v>0</v>
      </c>
      <c r="M454" s="11"/>
      <c r="N454" s="11"/>
      <c r="O454" s="11"/>
      <c r="P454" s="15"/>
      <c r="Q454" s="15"/>
      <c r="R454" s="23"/>
    </row>
    <row r="455" ht="57" customHeight="1" spans="1:18">
      <c r="A455" s="28">
        <v>50</v>
      </c>
      <c r="B455" s="15" t="s">
        <v>1024</v>
      </c>
      <c r="C455" s="15" t="s">
        <v>974</v>
      </c>
      <c r="D455" s="11" t="s">
        <v>47</v>
      </c>
      <c r="E455" s="11" t="s">
        <v>644</v>
      </c>
      <c r="F455" s="11" t="s">
        <v>33</v>
      </c>
      <c r="G455" s="11" t="s">
        <v>47</v>
      </c>
      <c r="H455" s="11">
        <v>20</v>
      </c>
      <c r="I455" s="11">
        <v>20</v>
      </c>
      <c r="J455" s="11"/>
      <c r="K455" s="11"/>
      <c r="L455" s="11"/>
      <c r="M455" s="11">
        <f>H455/0.5</f>
        <v>40</v>
      </c>
      <c r="N455" s="11">
        <v>140</v>
      </c>
      <c r="O455" s="11">
        <v>200</v>
      </c>
      <c r="P455" s="15" t="s">
        <v>906</v>
      </c>
      <c r="Q455" s="15" t="s">
        <v>975</v>
      </c>
      <c r="R455" s="23"/>
    </row>
    <row r="456" ht="57" customHeight="1" spans="1:18">
      <c r="A456" s="28">
        <v>51</v>
      </c>
      <c r="B456" s="15" t="s">
        <v>1025</v>
      </c>
      <c r="C456" s="15" t="s">
        <v>974</v>
      </c>
      <c r="D456" s="11" t="s">
        <v>47</v>
      </c>
      <c r="E456" s="11" t="s">
        <v>647</v>
      </c>
      <c r="F456" s="11" t="s">
        <v>33</v>
      </c>
      <c r="G456" s="11" t="s">
        <v>47</v>
      </c>
      <c r="H456" s="11">
        <v>24</v>
      </c>
      <c r="I456" s="11">
        <v>24</v>
      </c>
      <c r="J456" s="11"/>
      <c r="K456" s="11"/>
      <c r="L456" s="11"/>
      <c r="M456" s="11">
        <f t="shared" ref="M456:M471" si="36">H456/0.5</f>
        <v>48</v>
      </c>
      <c r="N456" s="11">
        <v>168</v>
      </c>
      <c r="O456" s="11">
        <v>240</v>
      </c>
      <c r="P456" s="15" t="s">
        <v>906</v>
      </c>
      <c r="Q456" s="15" t="s">
        <v>975</v>
      </c>
      <c r="R456" s="23"/>
    </row>
    <row r="457" ht="57" customHeight="1" spans="1:18">
      <c r="A457" s="28">
        <v>52</v>
      </c>
      <c r="B457" s="15" t="s">
        <v>1026</v>
      </c>
      <c r="C457" s="15" t="s">
        <v>974</v>
      </c>
      <c r="D457" s="11" t="s">
        <v>47</v>
      </c>
      <c r="E457" s="11" t="s">
        <v>650</v>
      </c>
      <c r="F457" s="11" t="s">
        <v>33</v>
      </c>
      <c r="G457" s="11" t="s">
        <v>47</v>
      </c>
      <c r="H457" s="11">
        <v>23</v>
      </c>
      <c r="I457" s="11">
        <v>23</v>
      </c>
      <c r="J457" s="11"/>
      <c r="K457" s="11"/>
      <c r="L457" s="11"/>
      <c r="M457" s="11">
        <f t="shared" si="36"/>
        <v>46</v>
      </c>
      <c r="N457" s="11">
        <v>161</v>
      </c>
      <c r="O457" s="11">
        <v>230</v>
      </c>
      <c r="P457" s="15" t="s">
        <v>906</v>
      </c>
      <c r="Q457" s="15" t="s">
        <v>975</v>
      </c>
      <c r="R457" s="23"/>
    </row>
    <row r="458" ht="57" customHeight="1" spans="1:18">
      <c r="A458" s="28">
        <v>53</v>
      </c>
      <c r="B458" s="15" t="s">
        <v>1027</v>
      </c>
      <c r="C458" s="15" t="s">
        <v>974</v>
      </c>
      <c r="D458" s="11" t="s">
        <v>47</v>
      </c>
      <c r="E458" s="11" t="s">
        <v>653</v>
      </c>
      <c r="F458" s="11" t="s">
        <v>33</v>
      </c>
      <c r="G458" s="11" t="s">
        <v>47</v>
      </c>
      <c r="H458" s="11">
        <v>24</v>
      </c>
      <c r="I458" s="11">
        <v>24</v>
      </c>
      <c r="J458" s="11"/>
      <c r="K458" s="11"/>
      <c r="L458" s="11"/>
      <c r="M458" s="11">
        <f t="shared" si="36"/>
        <v>48</v>
      </c>
      <c r="N458" s="11">
        <v>168</v>
      </c>
      <c r="O458" s="11">
        <v>240</v>
      </c>
      <c r="P458" s="15" t="s">
        <v>906</v>
      </c>
      <c r="Q458" s="15" t="s">
        <v>975</v>
      </c>
      <c r="R458" s="23"/>
    </row>
    <row r="459" ht="57" customHeight="1" spans="1:18">
      <c r="A459" s="28">
        <v>54</v>
      </c>
      <c r="B459" s="15" t="s">
        <v>1028</v>
      </c>
      <c r="C459" s="15" t="s">
        <v>974</v>
      </c>
      <c r="D459" s="11" t="s">
        <v>47</v>
      </c>
      <c r="E459" s="11" t="s">
        <v>656</v>
      </c>
      <c r="F459" s="11" t="s">
        <v>33</v>
      </c>
      <c r="G459" s="11" t="s">
        <v>47</v>
      </c>
      <c r="H459" s="11">
        <v>20</v>
      </c>
      <c r="I459" s="11">
        <v>20</v>
      </c>
      <c r="J459" s="11"/>
      <c r="K459" s="11"/>
      <c r="L459" s="11"/>
      <c r="M459" s="11">
        <f t="shared" si="36"/>
        <v>40</v>
      </c>
      <c r="N459" s="11">
        <v>140</v>
      </c>
      <c r="O459" s="11">
        <v>200</v>
      </c>
      <c r="P459" s="15" t="s">
        <v>906</v>
      </c>
      <c r="Q459" s="15" t="s">
        <v>975</v>
      </c>
      <c r="R459" s="23"/>
    </row>
    <row r="460" ht="57" customHeight="1" spans="1:18">
      <c r="A460" s="28">
        <v>55</v>
      </c>
      <c r="B460" s="15" t="s">
        <v>1029</v>
      </c>
      <c r="C460" s="15" t="s">
        <v>974</v>
      </c>
      <c r="D460" s="11" t="s">
        <v>47</v>
      </c>
      <c r="E460" s="11" t="s">
        <v>659</v>
      </c>
      <c r="F460" s="11" t="s">
        <v>33</v>
      </c>
      <c r="G460" s="11" t="s">
        <v>47</v>
      </c>
      <c r="H460" s="11">
        <v>20</v>
      </c>
      <c r="I460" s="11">
        <v>20</v>
      </c>
      <c r="J460" s="11"/>
      <c r="K460" s="11"/>
      <c r="L460" s="11"/>
      <c r="M460" s="11">
        <f t="shared" si="36"/>
        <v>40</v>
      </c>
      <c r="N460" s="11">
        <v>140</v>
      </c>
      <c r="O460" s="11">
        <v>200</v>
      </c>
      <c r="P460" s="15" t="s">
        <v>906</v>
      </c>
      <c r="Q460" s="15" t="s">
        <v>975</v>
      </c>
      <c r="R460" s="23"/>
    </row>
    <row r="461" ht="57" customHeight="1" spans="1:18">
      <c r="A461" s="28">
        <v>56</v>
      </c>
      <c r="B461" s="15" t="s">
        <v>1030</v>
      </c>
      <c r="C461" s="15" t="s">
        <v>974</v>
      </c>
      <c r="D461" s="11" t="s">
        <v>47</v>
      </c>
      <c r="E461" s="11" t="s">
        <v>662</v>
      </c>
      <c r="F461" s="11" t="s">
        <v>33</v>
      </c>
      <c r="G461" s="11" t="s">
        <v>47</v>
      </c>
      <c r="H461" s="11">
        <v>10</v>
      </c>
      <c r="I461" s="11">
        <v>10</v>
      </c>
      <c r="J461" s="11"/>
      <c r="K461" s="11"/>
      <c r="L461" s="11"/>
      <c r="M461" s="11">
        <f t="shared" si="36"/>
        <v>20</v>
      </c>
      <c r="N461" s="11">
        <v>70</v>
      </c>
      <c r="O461" s="11">
        <v>100</v>
      </c>
      <c r="P461" s="15" t="s">
        <v>906</v>
      </c>
      <c r="Q461" s="15" t="s">
        <v>975</v>
      </c>
      <c r="R461" s="23"/>
    </row>
    <row r="462" ht="57" customHeight="1" spans="1:18">
      <c r="A462" s="28">
        <v>57</v>
      </c>
      <c r="B462" s="15" t="s">
        <v>1031</v>
      </c>
      <c r="C462" s="15" t="s">
        <v>974</v>
      </c>
      <c r="D462" s="11" t="s">
        <v>47</v>
      </c>
      <c r="E462" s="11" t="s">
        <v>665</v>
      </c>
      <c r="F462" s="11" t="s">
        <v>33</v>
      </c>
      <c r="G462" s="11" t="s">
        <v>47</v>
      </c>
      <c r="H462" s="11">
        <v>30</v>
      </c>
      <c r="I462" s="11">
        <v>30</v>
      </c>
      <c r="J462" s="11"/>
      <c r="K462" s="11"/>
      <c r="L462" s="11"/>
      <c r="M462" s="11">
        <f t="shared" si="36"/>
        <v>60</v>
      </c>
      <c r="N462" s="11">
        <v>210</v>
      </c>
      <c r="O462" s="11">
        <v>300</v>
      </c>
      <c r="P462" s="15" t="s">
        <v>906</v>
      </c>
      <c r="Q462" s="15" t="s">
        <v>975</v>
      </c>
      <c r="R462" s="23"/>
    </row>
    <row r="463" ht="57" customHeight="1" spans="1:18">
      <c r="A463" s="28">
        <v>58</v>
      </c>
      <c r="B463" s="15" t="s">
        <v>1032</v>
      </c>
      <c r="C463" s="15" t="s">
        <v>974</v>
      </c>
      <c r="D463" s="11" t="s">
        <v>47</v>
      </c>
      <c r="E463" s="11" t="s">
        <v>668</v>
      </c>
      <c r="F463" s="11" t="s">
        <v>33</v>
      </c>
      <c r="G463" s="11" t="s">
        <v>47</v>
      </c>
      <c r="H463" s="11">
        <v>10</v>
      </c>
      <c r="I463" s="11">
        <v>10</v>
      </c>
      <c r="J463" s="11"/>
      <c r="K463" s="11"/>
      <c r="L463" s="11"/>
      <c r="M463" s="11">
        <f t="shared" si="36"/>
        <v>20</v>
      </c>
      <c r="N463" s="11">
        <v>70</v>
      </c>
      <c r="O463" s="11">
        <v>100</v>
      </c>
      <c r="P463" s="15" t="s">
        <v>906</v>
      </c>
      <c r="Q463" s="15" t="s">
        <v>975</v>
      </c>
      <c r="R463" s="23"/>
    </row>
    <row r="464" ht="57" customHeight="1" spans="1:18">
      <c r="A464" s="28">
        <v>59</v>
      </c>
      <c r="B464" s="15" t="s">
        <v>1033</v>
      </c>
      <c r="C464" s="15" t="s">
        <v>974</v>
      </c>
      <c r="D464" s="11" t="s">
        <v>47</v>
      </c>
      <c r="E464" s="11" t="s">
        <v>671</v>
      </c>
      <c r="F464" s="11" t="s">
        <v>33</v>
      </c>
      <c r="G464" s="11" t="s">
        <v>47</v>
      </c>
      <c r="H464" s="11">
        <v>20</v>
      </c>
      <c r="I464" s="11">
        <v>20</v>
      </c>
      <c r="J464" s="11"/>
      <c r="K464" s="11"/>
      <c r="L464" s="11"/>
      <c r="M464" s="11">
        <f t="shared" si="36"/>
        <v>40</v>
      </c>
      <c r="N464" s="11">
        <v>140</v>
      </c>
      <c r="O464" s="11">
        <v>200</v>
      </c>
      <c r="P464" s="15" t="s">
        <v>906</v>
      </c>
      <c r="Q464" s="15" t="s">
        <v>975</v>
      </c>
      <c r="R464" s="23"/>
    </row>
    <row r="465" ht="57" customHeight="1" spans="1:18">
      <c r="A465" s="28">
        <v>60</v>
      </c>
      <c r="B465" s="15" t="s">
        <v>1034</v>
      </c>
      <c r="C465" s="15" t="s">
        <v>974</v>
      </c>
      <c r="D465" s="11" t="s">
        <v>47</v>
      </c>
      <c r="E465" s="11" t="s">
        <v>674</v>
      </c>
      <c r="F465" s="11" t="s">
        <v>33</v>
      </c>
      <c r="G465" s="11" t="s">
        <v>47</v>
      </c>
      <c r="H465" s="11">
        <v>10</v>
      </c>
      <c r="I465" s="11">
        <v>10</v>
      </c>
      <c r="J465" s="11"/>
      <c r="K465" s="11"/>
      <c r="L465" s="11"/>
      <c r="M465" s="11">
        <f t="shared" si="36"/>
        <v>20</v>
      </c>
      <c r="N465" s="11">
        <v>70</v>
      </c>
      <c r="O465" s="11">
        <v>100</v>
      </c>
      <c r="P465" s="15" t="s">
        <v>906</v>
      </c>
      <c r="Q465" s="15" t="s">
        <v>975</v>
      </c>
      <c r="R465" s="23"/>
    </row>
    <row r="466" ht="57" customHeight="1" spans="1:18">
      <c r="A466" s="28">
        <v>61</v>
      </c>
      <c r="B466" s="15" t="s">
        <v>1035</v>
      </c>
      <c r="C466" s="15" t="s">
        <v>974</v>
      </c>
      <c r="D466" s="11" t="s">
        <v>47</v>
      </c>
      <c r="E466" s="11" t="s">
        <v>641</v>
      </c>
      <c r="F466" s="11" t="s">
        <v>33</v>
      </c>
      <c r="G466" s="11" t="s">
        <v>47</v>
      </c>
      <c r="H466" s="11">
        <v>15</v>
      </c>
      <c r="I466" s="11">
        <v>15</v>
      </c>
      <c r="J466" s="11"/>
      <c r="K466" s="11"/>
      <c r="L466" s="11"/>
      <c r="M466" s="11">
        <f t="shared" si="36"/>
        <v>30</v>
      </c>
      <c r="N466" s="11">
        <v>105</v>
      </c>
      <c r="O466" s="11">
        <v>150</v>
      </c>
      <c r="P466" s="15" t="s">
        <v>906</v>
      </c>
      <c r="Q466" s="15" t="s">
        <v>975</v>
      </c>
      <c r="R466" s="23"/>
    </row>
    <row r="467" ht="57" customHeight="1" spans="1:18">
      <c r="A467" s="28">
        <v>62</v>
      </c>
      <c r="B467" s="15" t="s">
        <v>1036</v>
      </c>
      <c r="C467" s="15" t="s">
        <v>974</v>
      </c>
      <c r="D467" s="11" t="s">
        <v>47</v>
      </c>
      <c r="E467" s="11" t="s">
        <v>677</v>
      </c>
      <c r="F467" s="11" t="s">
        <v>33</v>
      </c>
      <c r="G467" s="11" t="s">
        <v>47</v>
      </c>
      <c r="H467" s="11">
        <v>15</v>
      </c>
      <c r="I467" s="11">
        <v>15</v>
      </c>
      <c r="J467" s="11"/>
      <c r="K467" s="11"/>
      <c r="L467" s="11"/>
      <c r="M467" s="11">
        <f t="shared" si="36"/>
        <v>30</v>
      </c>
      <c r="N467" s="11">
        <v>105</v>
      </c>
      <c r="O467" s="11">
        <v>150</v>
      </c>
      <c r="P467" s="15" t="s">
        <v>906</v>
      </c>
      <c r="Q467" s="15" t="s">
        <v>975</v>
      </c>
      <c r="R467" s="23"/>
    </row>
    <row r="468" ht="57" customHeight="1" spans="1:18">
      <c r="A468" s="28">
        <v>63</v>
      </c>
      <c r="B468" s="15" t="s">
        <v>1037</v>
      </c>
      <c r="C468" s="15" t="s">
        <v>974</v>
      </c>
      <c r="D468" s="11" t="s">
        <v>47</v>
      </c>
      <c r="E468" s="11" t="s">
        <v>680</v>
      </c>
      <c r="F468" s="11" t="s">
        <v>33</v>
      </c>
      <c r="G468" s="11" t="s">
        <v>47</v>
      </c>
      <c r="H468" s="11">
        <v>30</v>
      </c>
      <c r="I468" s="11">
        <v>30</v>
      </c>
      <c r="J468" s="11"/>
      <c r="K468" s="11"/>
      <c r="L468" s="11"/>
      <c r="M468" s="11">
        <f t="shared" si="36"/>
        <v>60</v>
      </c>
      <c r="N468" s="11">
        <v>210</v>
      </c>
      <c r="O468" s="11">
        <v>300</v>
      </c>
      <c r="P468" s="15" t="s">
        <v>906</v>
      </c>
      <c r="Q468" s="15" t="s">
        <v>975</v>
      </c>
      <c r="R468" s="23"/>
    </row>
    <row r="469" ht="57" customHeight="1" spans="1:18">
      <c r="A469" s="28">
        <v>64</v>
      </c>
      <c r="B469" s="15" t="s">
        <v>1038</v>
      </c>
      <c r="C469" s="15" t="s">
        <v>974</v>
      </c>
      <c r="D469" s="11" t="s">
        <v>47</v>
      </c>
      <c r="E469" s="11" t="s">
        <v>683</v>
      </c>
      <c r="F469" s="11" t="s">
        <v>33</v>
      </c>
      <c r="G469" s="11" t="s">
        <v>47</v>
      </c>
      <c r="H469" s="11">
        <v>25</v>
      </c>
      <c r="I469" s="11">
        <v>25</v>
      </c>
      <c r="J469" s="11"/>
      <c r="K469" s="11"/>
      <c r="L469" s="11"/>
      <c r="M469" s="11">
        <f t="shared" si="36"/>
        <v>50</v>
      </c>
      <c r="N469" s="11">
        <v>175</v>
      </c>
      <c r="O469" s="11">
        <v>250</v>
      </c>
      <c r="P469" s="15" t="s">
        <v>906</v>
      </c>
      <c r="Q469" s="15" t="s">
        <v>975</v>
      </c>
      <c r="R469" s="23"/>
    </row>
    <row r="470" ht="57" customHeight="1" spans="1:18">
      <c r="A470" s="28">
        <v>65</v>
      </c>
      <c r="B470" s="15" t="s">
        <v>1039</v>
      </c>
      <c r="C470" s="15" t="s">
        <v>974</v>
      </c>
      <c r="D470" s="11" t="s">
        <v>47</v>
      </c>
      <c r="E470" s="11" t="s">
        <v>686</v>
      </c>
      <c r="F470" s="11" t="s">
        <v>33</v>
      </c>
      <c r="G470" s="11" t="s">
        <v>47</v>
      </c>
      <c r="H470" s="11">
        <v>20</v>
      </c>
      <c r="I470" s="11">
        <v>20</v>
      </c>
      <c r="J470" s="11"/>
      <c r="K470" s="11"/>
      <c r="L470" s="11"/>
      <c r="M470" s="11">
        <f t="shared" si="36"/>
        <v>40</v>
      </c>
      <c r="N470" s="11">
        <v>140</v>
      </c>
      <c r="O470" s="11">
        <v>200</v>
      </c>
      <c r="P470" s="15" t="s">
        <v>906</v>
      </c>
      <c r="Q470" s="15" t="s">
        <v>975</v>
      </c>
      <c r="R470" s="23"/>
    </row>
    <row r="471" ht="57" customHeight="1" spans="1:18">
      <c r="A471" s="28">
        <v>66</v>
      </c>
      <c r="B471" s="15" t="s">
        <v>1040</v>
      </c>
      <c r="C471" s="15" t="s">
        <v>974</v>
      </c>
      <c r="D471" s="11" t="s">
        <v>47</v>
      </c>
      <c r="E471" s="11" t="s">
        <v>689</v>
      </c>
      <c r="F471" s="11" t="s">
        <v>33</v>
      </c>
      <c r="G471" s="11" t="s">
        <v>47</v>
      </c>
      <c r="H471" s="11">
        <v>24</v>
      </c>
      <c r="I471" s="11">
        <v>24</v>
      </c>
      <c r="J471" s="11"/>
      <c r="K471" s="11"/>
      <c r="L471" s="11"/>
      <c r="M471" s="11">
        <f t="shared" si="36"/>
        <v>48</v>
      </c>
      <c r="N471" s="11">
        <v>168</v>
      </c>
      <c r="O471" s="11">
        <v>240</v>
      </c>
      <c r="P471" s="15" t="s">
        <v>906</v>
      </c>
      <c r="Q471" s="15" t="s">
        <v>975</v>
      </c>
      <c r="R471" s="23"/>
    </row>
    <row r="472" ht="57" customHeight="1" spans="1:18">
      <c r="A472" s="28" t="s">
        <v>87</v>
      </c>
      <c r="B472" s="11"/>
      <c r="C472" s="11"/>
      <c r="D472" s="11"/>
      <c r="E472" s="11"/>
      <c r="F472" s="11"/>
      <c r="G472" s="11"/>
      <c r="H472" s="11">
        <f t="shared" ref="H472:L472" si="37">SUM(H473:H479)</f>
        <v>140</v>
      </c>
      <c r="I472" s="11">
        <f t="shared" si="37"/>
        <v>140</v>
      </c>
      <c r="J472" s="11">
        <f t="shared" si="37"/>
        <v>0</v>
      </c>
      <c r="K472" s="11">
        <f t="shared" si="37"/>
        <v>0</v>
      </c>
      <c r="L472" s="11">
        <f t="shared" si="37"/>
        <v>0</v>
      </c>
      <c r="M472" s="11"/>
      <c r="N472" s="11"/>
      <c r="O472" s="11"/>
      <c r="P472" s="15"/>
      <c r="Q472" s="15"/>
      <c r="R472" s="23"/>
    </row>
    <row r="473" ht="57" customHeight="1" spans="1:18">
      <c r="A473" s="28">
        <v>67</v>
      </c>
      <c r="B473" s="15" t="s">
        <v>1041</v>
      </c>
      <c r="C473" s="15" t="s">
        <v>974</v>
      </c>
      <c r="D473" s="11" t="s">
        <v>87</v>
      </c>
      <c r="E473" s="11" t="s">
        <v>373</v>
      </c>
      <c r="F473" s="11" t="s">
        <v>33</v>
      </c>
      <c r="G473" s="11" t="s">
        <v>87</v>
      </c>
      <c r="H473" s="11">
        <v>18</v>
      </c>
      <c r="I473" s="11">
        <v>18</v>
      </c>
      <c r="J473" s="11"/>
      <c r="K473" s="11"/>
      <c r="L473" s="11"/>
      <c r="M473" s="11">
        <v>24</v>
      </c>
      <c r="N473" s="11">
        <v>84</v>
      </c>
      <c r="O473" s="11">
        <v>120</v>
      </c>
      <c r="P473" s="15" t="s">
        <v>906</v>
      </c>
      <c r="Q473" s="15" t="s">
        <v>975</v>
      </c>
      <c r="R473" s="23"/>
    </row>
    <row r="474" ht="57" customHeight="1" spans="1:18">
      <c r="A474" s="28">
        <v>68</v>
      </c>
      <c r="B474" s="15" t="s">
        <v>1042</v>
      </c>
      <c r="C474" s="15" t="s">
        <v>974</v>
      </c>
      <c r="D474" s="11" t="s">
        <v>87</v>
      </c>
      <c r="E474" s="11" t="s">
        <v>364</v>
      </c>
      <c r="F474" s="11" t="s">
        <v>33</v>
      </c>
      <c r="G474" s="11" t="s">
        <v>87</v>
      </c>
      <c r="H474" s="11">
        <v>54</v>
      </c>
      <c r="I474" s="11">
        <v>54</v>
      </c>
      <c r="J474" s="11"/>
      <c r="K474" s="11"/>
      <c r="L474" s="11"/>
      <c r="M474" s="11">
        <v>121</v>
      </c>
      <c r="N474" s="11">
        <v>283</v>
      </c>
      <c r="O474" s="11">
        <v>605</v>
      </c>
      <c r="P474" s="15" t="s">
        <v>906</v>
      </c>
      <c r="Q474" s="15" t="s">
        <v>975</v>
      </c>
      <c r="R474" s="23"/>
    </row>
    <row r="475" ht="57" customHeight="1" spans="1:18">
      <c r="A475" s="28">
        <v>69</v>
      </c>
      <c r="B475" s="15" t="s">
        <v>1043</v>
      </c>
      <c r="C475" s="15" t="s">
        <v>974</v>
      </c>
      <c r="D475" s="11" t="s">
        <v>87</v>
      </c>
      <c r="E475" s="11" t="s">
        <v>361</v>
      </c>
      <c r="F475" s="11" t="s">
        <v>33</v>
      </c>
      <c r="G475" s="11" t="s">
        <v>87</v>
      </c>
      <c r="H475" s="11">
        <v>12</v>
      </c>
      <c r="I475" s="11">
        <v>12</v>
      </c>
      <c r="J475" s="11"/>
      <c r="K475" s="11"/>
      <c r="L475" s="11"/>
      <c r="M475" s="11">
        <v>24</v>
      </c>
      <c r="N475" s="11">
        <v>84</v>
      </c>
      <c r="O475" s="11">
        <v>120</v>
      </c>
      <c r="P475" s="15" t="s">
        <v>906</v>
      </c>
      <c r="Q475" s="15" t="s">
        <v>975</v>
      </c>
      <c r="R475" s="23"/>
    </row>
    <row r="476" ht="57" customHeight="1" spans="1:18">
      <c r="A476" s="28">
        <v>70</v>
      </c>
      <c r="B476" s="15" t="s">
        <v>1044</v>
      </c>
      <c r="C476" s="15" t="s">
        <v>974</v>
      </c>
      <c r="D476" s="11" t="s">
        <v>87</v>
      </c>
      <c r="E476" s="11" t="s">
        <v>370</v>
      </c>
      <c r="F476" s="11" t="s">
        <v>33</v>
      </c>
      <c r="G476" s="11" t="s">
        <v>87</v>
      </c>
      <c r="H476" s="11">
        <v>20</v>
      </c>
      <c r="I476" s="11">
        <v>20</v>
      </c>
      <c r="J476" s="11"/>
      <c r="K476" s="11"/>
      <c r="L476" s="11"/>
      <c r="M476" s="11">
        <v>40</v>
      </c>
      <c r="N476" s="11">
        <v>140</v>
      </c>
      <c r="O476" s="11">
        <v>200</v>
      </c>
      <c r="P476" s="15" t="s">
        <v>906</v>
      </c>
      <c r="Q476" s="15" t="s">
        <v>975</v>
      </c>
      <c r="R476" s="23"/>
    </row>
    <row r="477" ht="57" customHeight="1" spans="1:18">
      <c r="A477" s="28">
        <v>71</v>
      </c>
      <c r="B477" s="15" t="s">
        <v>1045</v>
      </c>
      <c r="C477" s="15" t="s">
        <v>974</v>
      </c>
      <c r="D477" s="11" t="s">
        <v>87</v>
      </c>
      <c r="E477" s="11" t="s">
        <v>376</v>
      </c>
      <c r="F477" s="11" t="s">
        <v>33</v>
      </c>
      <c r="G477" s="11" t="s">
        <v>87</v>
      </c>
      <c r="H477" s="11">
        <v>12</v>
      </c>
      <c r="I477" s="11">
        <v>12</v>
      </c>
      <c r="J477" s="11"/>
      <c r="K477" s="11"/>
      <c r="L477" s="11"/>
      <c r="M477" s="11">
        <v>24</v>
      </c>
      <c r="N477" s="11">
        <v>84</v>
      </c>
      <c r="O477" s="11">
        <v>120</v>
      </c>
      <c r="P477" s="15" t="s">
        <v>906</v>
      </c>
      <c r="Q477" s="15" t="s">
        <v>975</v>
      </c>
      <c r="R477" s="23"/>
    </row>
    <row r="478" ht="57" customHeight="1" spans="1:18">
      <c r="A478" s="28">
        <v>72</v>
      </c>
      <c r="B478" s="15" t="s">
        <v>1046</v>
      </c>
      <c r="C478" s="15" t="s">
        <v>974</v>
      </c>
      <c r="D478" s="11" t="s">
        <v>87</v>
      </c>
      <c r="E478" s="11" t="s">
        <v>367</v>
      </c>
      <c r="F478" s="11" t="s">
        <v>33</v>
      </c>
      <c r="G478" s="11" t="s">
        <v>87</v>
      </c>
      <c r="H478" s="11">
        <v>12</v>
      </c>
      <c r="I478" s="11">
        <v>12</v>
      </c>
      <c r="J478" s="11"/>
      <c r="K478" s="11"/>
      <c r="L478" s="11"/>
      <c r="M478" s="11">
        <v>24</v>
      </c>
      <c r="N478" s="11">
        <v>84</v>
      </c>
      <c r="O478" s="11">
        <v>120</v>
      </c>
      <c r="P478" s="15" t="s">
        <v>906</v>
      </c>
      <c r="Q478" s="15" t="s">
        <v>975</v>
      </c>
      <c r="R478" s="23"/>
    </row>
    <row r="479" ht="57" customHeight="1" spans="1:18">
      <c r="A479" s="28">
        <v>73</v>
      </c>
      <c r="B479" s="15" t="s">
        <v>1047</v>
      </c>
      <c r="C479" s="15" t="s">
        <v>974</v>
      </c>
      <c r="D479" s="11" t="s">
        <v>87</v>
      </c>
      <c r="E479" s="11" t="s">
        <v>358</v>
      </c>
      <c r="F479" s="11" t="s">
        <v>33</v>
      </c>
      <c r="G479" s="11" t="s">
        <v>87</v>
      </c>
      <c r="H479" s="11">
        <v>12</v>
      </c>
      <c r="I479" s="11">
        <v>12</v>
      </c>
      <c r="J479" s="11"/>
      <c r="K479" s="11"/>
      <c r="L479" s="11"/>
      <c r="M479" s="11">
        <v>24</v>
      </c>
      <c r="N479" s="11">
        <v>84</v>
      </c>
      <c r="O479" s="11">
        <v>120</v>
      </c>
      <c r="P479" s="15" t="s">
        <v>906</v>
      </c>
      <c r="Q479" s="15" t="s">
        <v>975</v>
      </c>
      <c r="R479" s="23"/>
    </row>
    <row r="480" ht="57" customHeight="1" spans="1:18">
      <c r="A480" s="28" t="s">
        <v>79</v>
      </c>
      <c r="B480" s="11"/>
      <c r="C480" s="11"/>
      <c r="D480" s="11"/>
      <c r="E480" s="11"/>
      <c r="F480" s="11"/>
      <c r="G480" s="11"/>
      <c r="H480" s="11">
        <f t="shared" ref="H480:L480" si="38">SUM(H481:H488)</f>
        <v>160</v>
      </c>
      <c r="I480" s="11">
        <f t="shared" si="38"/>
        <v>160</v>
      </c>
      <c r="J480" s="11">
        <f t="shared" si="38"/>
        <v>0</v>
      </c>
      <c r="K480" s="11">
        <f t="shared" si="38"/>
        <v>0</v>
      </c>
      <c r="L480" s="11">
        <f t="shared" si="38"/>
        <v>0</v>
      </c>
      <c r="M480" s="11"/>
      <c r="N480" s="11"/>
      <c r="O480" s="11"/>
      <c r="P480" s="15"/>
      <c r="Q480" s="15"/>
      <c r="R480" s="23"/>
    </row>
    <row r="481" ht="57" customHeight="1" spans="1:18">
      <c r="A481" s="28">
        <v>74</v>
      </c>
      <c r="B481" s="15" t="s">
        <v>1048</v>
      </c>
      <c r="C481" s="15" t="s">
        <v>974</v>
      </c>
      <c r="D481" s="11" t="s">
        <v>79</v>
      </c>
      <c r="E481" s="11" t="s">
        <v>412</v>
      </c>
      <c r="F481" s="11" t="s">
        <v>33</v>
      </c>
      <c r="G481" s="11" t="s">
        <v>79</v>
      </c>
      <c r="H481" s="11">
        <v>10</v>
      </c>
      <c r="I481" s="11">
        <v>10</v>
      </c>
      <c r="J481" s="11"/>
      <c r="K481" s="11"/>
      <c r="L481" s="11"/>
      <c r="M481" s="11">
        <v>20</v>
      </c>
      <c r="N481" s="11">
        <v>70</v>
      </c>
      <c r="O481" s="11">
        <v>100</v>
      </c>
      <c r="P481" s="15" t="s">
        <v>906</v>
      </c>
      <c r="Q481" s="15" t="s">
        <v>975</v>
      </c>
      <c r="R481" s="23"/>
    </row>
    <row r="482" ht="57" customHeight="1" spans="1:18">
      <c r="A482" s="28">
        <v>75</v>
      </c>
      <c r="B482" s="15" t="s">
        <v>1049</v>
      </c>
      <c r="C482" s="15" t="s">
        <v>974</v>
      </c>
      <c r="D482" s="11" t="s">
        <v>79</v>
      </c>
      <c r="E482" s="11" t="s">
        <v>430</v>
      </c>
      <c r="F482" s="11" t="s">
        <v>33</v>
      </c>
      <c r="G482" s="11" t="s">
        <v>79</v>
      </c>
      <c r="H482" s="11">
        <v>10</v>
      </c>
      <c r="I482" s="11">
        <v>10</v>
      </c>
      <c r="J482" s="11"/>
      <c r="K482" s="11"/>
      <c r="L482" s="11"/>
      <c r="M482" s="11">
        <v>20</v>
      </c>
      <c r="N482" s="11">
        <v>70</v>
      </c>
      <c r="O482" s="11">
        <v>100</v>
      </c>
      <c r="P482" s="15" t="s">
        <v>906</v>
      </c>
      <c r="Q482" s="15" t="s">
        <v>975</v>
      </c>
      <c r="R482" s="23"/>
    </row>
    <row r="483" ht="57" customHeight="1" spans="1:18">
      <c r="A483" s="28">
        <v>76</v>
      </c>
      <c r="B483" s="15" t="s">
        <v>1050</v>
      </c>
      <c r="C483" s="15" t="s">
        <v>974</v>
      </c>
      <c r="D483" s="11" t="s">
        <v>79</v>
      </c>
      <c r="E483" s="11" t="s">
        <v>1051</v>
      </c>
      <c r="F483" s="11" t="s">
        <v>33</v>
      </c>
      <c r="G483" s="11" t="s">
        <v>79</v>
      </c>
      <c r="H483" s="11">
        <v>10</v>
      </c>
      <c r="I483" s="11">
        <v>10</v>
      </c>
      <c r="J483" s="11"/>
      <c r="K483" s="11"/>
      <c r="L483" s="11"/>
      <c r="M483" s="11">
        <v>20</v>
      </c>
      <c r="N483" s="11">
        <v>70</v>
      </c>
      <c r="O483" s="11">
        <v>100</v>
      </c>
      <c r="P483" s="15" t="s">
        <v>906</v>
      </c>
      <c r="Q483" s="15" t="s">
        <v>975</v>
      </c>
      <c r="R483" s="23"/>
    </row>
    <row r="484" ht="57" customHeight="1" spans="1:18">
      <c r="A484" s="28">
        <v>77</v>
      </c>
      <c r="B484" s="15" t="s">
        <v>1052</v>
      </c>
      <c r="C484" s="15" t="s">
        <v>974</v>
      </c>
      <c r="D484" s="11" t="s">
        <v>79</v>
      </c>
      <c r="E484" s="11" t="s">
        <v>427</v>
      </c>
      <c r="F484" s="11" t="s">
        <v>33</v>
      </c>
      <c r="G484" s="11" t="s">
        <v>79</v>
      </c>
      <c r="H484" s="11">
        <v>30</v>
      </c>
      <c r="I484" s="11">
        <v>30</v>
      </c>
      <c r="J484" s="11"/>
      <c r="K484" s="11"/>
      <c r="L484" s="11"/>
      <c r="M484" s="11">
        <v>60</v>
      </c>
      <c r="N484" s="11">
        <v>210</v>
      </c>
      <c r="O484" s="11">
        <v>300</v>
      </c>
      <c r="P484" s="15" t="s">
        <v>906</v>
      </c>
      <c r="Q484" s="15" t="s">
        <v>975</v>
      </c>
      <c r="R484" s="23"/>
    </row>
    <row r="485" ht="57" customHeight="1" spans="1:18">
      <c r="A485" s="28">
        <v>78</v>
      </c>
      <c r="B485" s="15" t="s">
        <v>1053</v>
      </c>
      <c r="C485" s="15" t="s">
        <v>974</v>
      </c>
      <c r="D485" s="11" t="s">
        <v>79</v>
      </c>
      <c r="E485" s="11" t="s">
        <v>80</v>
      </c>
      <c r="F485" s="11" t="s">
        <v>33</v>
      </c>
      <c r="G485" s="11" t="s">
        <v>79</v>
      </c>
      <c r="H485" s="11">
        <v>10</v>
      </c>
      <c r="I485" s="11">
        <v>10</v>
      </c>
      <c r="J485" s="11"/>
      <c r="K485" s="11"/>
      <c r="L485" s="11"/>
      <c r="M485" s="11">
        <v>20</v>
      </c>
      <c r="N485" s="11">
        <v>70</v>
      </c>
      <c r="O485" s="11">
        <v>100</v>
      </c>
      <c r="P485" s="15" t="s">
        <v>906</v>
      </c>
      <c r="Q485" s="15" t="s">
        <v>975</v>
      </c>
      <c r="R485" s="23"/>
    </row>
    <row r="486" ht="57" customHeight="1" spans="1:18">
      <c r="A486" s="28">
        <v>79</v>
      </c>
      <c r="B486" s="15" t="s">
        <v>1054</v>
      </c>
      <c r="C486" s="15" t="s">
        <v>974</v>
      </c>
      <c r="D486" s="11" t="s">
        <v>79</v>
      </c>
      <c r="E486" s="11" t="s">
        <v>418</v>
      </c>
      <c r="F486" s="11" t="s">
        <v>33</v>
      </c>
      <c r="G486" s="11" t="s">
        <v>79</v>
      </c>
      <c r="H486" s="11">
        <v>40</v>
      </c>
      <c r="I486" s="11">
        <v>40</v>
      </c>
      <c r="J486" s="11"/>
      <c r="K486" s="11"/>
      <c r="L486" s="11"/>
      <c r="M486" s="11">
        <v>80</v>
      </c>
      <c r="N486" s="11">
        <v>280</v>
      </c>
      <c r="O486" s="11">
        <v>400</v>
      </c>
      <c r="P486" s="15" t="s">
        <v>906</v>
      </c>
      <c r="Q486" s="15" t="s">
        <v>975</v>
      </c>
      <c r="R486" s="23"/>
    </row>
    <row r="487" ht="57" customHeight="1" spans="1:18">
      <c r="A487" s="28">
        <v>80</v>
      </c>
      <c r="B487" s="15" t="s">
        <v>1055</v>
      </c>
      <c r="C487" s="15" t="s">
        <v>974</v>
      </c>
      <c r="D487" s="11" t="s">
        <v>79</v>
      </c>
      <c r="E487" s="11" t="s">
        <v>415</v>
      </c>
      <c r="F487" s="11" t="s">
        <v>33</v>
      </c>
      <c r="G487" s="11" t="s">
        <v>79</v>
      </c>
      <c r="H487" s="11">
        <v>40</v>
      </c>
      <c r="I487" s="11">
        <v>40</v>
      </c>
      <c r="J487" s="11"/>
      <c r="K487" s="11"/>
      <c r="L487" s="11"/>
      <c r="M487" s="11">
        <v>92</v>
      </c>
      <c r="N487" s="11">
        <v>254</v>
      </c>
      <c r="O487" s="11">
        <v>460</v>
      </c>
      <c r="P487" s="15" t="s">
        <v>906</v>
      </c>
      <c r="Q487" s="15" t="s">
        <v>975</v>
      </c>
      <c r="R487" s="23"/>
    </row>
    <row r="488" ht="57" customHeight="1" spans="1:18">
      <c r="A488" s="28">
        <v>81</v>
      </c>
      <c r="B488" s="15" t="s">
        <v>1056</v>
      </c>
      <c r="C488" s="15" t="s">
        <v>974</v>
      </c>
      <c r="D488" s="11" t="s">
        <v>79</v>
      </c>
      <c r="E488" s="11" t="s">
        <v>421</v>
      </c>
      <c r="F488" s="11" t="s">
        <v>33</v>
      </c>
      <c r="G488" s="11" t="s">
        <v>79</v>
      </c>
      <c r="H488" s="11">
        <v>10</v>
      </c>
      <c r="I488" s="11">
        <v>10</v>
      </c>
      <c r="J488" s="11"/>
      <c r="K488" s="11"/>
      <c r="L488" s="11"/>
      <c r="M488" s="11">
        <v>20</v>
      </c>
      <c r="N488" s="11">
        <v>70</v>
      </c>
      <c r="O488" s="11">
        <v>100</v>
      </c>
      <c r="P488" s="15" t="s">
        <v>906</v>
      </c>
      <c r="Q488" s="15" t="s">
        <v>975</v>
      </c>
      <c r="R488" s="23"/>
    </row>
    <row r="489" ht="57" customHeight="1" spans="1:18">
      <c r="A489" s="28" t="s">
        <v>51</v>
      </c>
      <c r="B489" s="11"/>
      <c r="C489" s="11"/>
      <c r="D489" s="11"/>
      <c r="E489" s="11"/>
      <c r="F489" s="11"/>
      <c r="G489" s="11"/>
      <c r="H489" s="11">
        <f t="shared" ref="H489:L489" si="39">SUM(H490:H500)</f>
        <v>240</v>
      </c>
      <c r="I489" s="11">
        <f t="shared" si="39"/>
        <v>240</v>
      </c>
      <c r="J489" s="11">
        <f t="shared" si="39"/>
        <v>0</v>
      </c>
      <c r="K489" s="11">
        <f t="shared" si="39"/>
        <v>0</v>
      </c>
      <c r="L489" s="11">
        <f t="shared" si="39"/>
        <v>0</v>
      </c>
      <c r="M489" s="11"/>
      <c r="N489" s="11"/>
      <c r="O489" s="11"/>
      <c r="P489" s="15"/>
      <c r="Q489" s="15"/>
      <c r="R489" s="23"/>
    </row>
    <row r="490" ht="57" customHeight="1" spans="1:18">
      <c r="A490" s="28">
        <v>82</v>
      </c>
      <c r="B490" s="15" t="s">
        <v>1057</v>
      </c>
      <c r="C490" s="15" t="s">
        <v>974</v>
      </c>
      <c r="D490" s="11" t="s">
        <v>51</v>
      </c>
      <c r="E490" s="11" t="s">
        <v>544</v>
      </c>
      <c r="F490" s="11" t="s">
        <v>33</v>
      </c>
      <c r="G490" s="11" t="s">
        <v>51</v>
      </c>
      <c r="H490" s="11">
        <v>35</v>
      </c>
      <c r="I490" s="11">
        <v>35</v>
      </c>
      <c r="J490" s="11"/>
      <c r="K490" s="11"/>
      <c r="L490" s="11"/>
      <c r="M490" s="11">
        <v>70</v>
      </c>
      <c r="N490" s="11">
        <v>245</v>
      </c>
      <c r="O490" s="11">
        <v>350</v>
      </c>
      <c r="P490" s="15" t="s">
        <v>906</v>
      </c>
      <c r="Q490" s="15" t="s">
        <v>975</v>
      </c>
      <c r="R490" s="23"/>
    </row>
    <row r="491" ht="57" customHeight="1" spans="1:18">
      <c r="A491" s="28">
        <v>83</v>
      </c>
      <c r="B491" s="15" t="s">
        <v>1058</v>
      </c>
      <c r="C491" s="15" t="s">
        <v>974</v>
      </c>
      <c r="D491" s="11" t="s">
        <v>51</v>
      </c>
      <c r="E491" s="11" t="s">
        <v>550</v>
      </c>
      <c r="F491" s="11" t="s">
        <v>33</v>
      </c>
      <c r="G491" s="11" t="s">
        <v>51</v>
      </c>
      <c r="H491" s="11">
        <v>40</v>
      </c>
      <c r="I491" s="11">
        <v>40</v>
      </c>
      <c r="J491" s="11"/>
      <c r="K491" s="11"/>
      <c r="L491" s="11"/>
      <c r="M491" s="11">
        <v>80</v>
      </c>
      <c r="N491" s="11">
        <v>280</v>
      </c>
      <c r="O491" s="11">
        <v>400</v>
      </c>
      <c r="P491" s="15" t="s">
        <v>906</v>
      </c>
      <c r="Q491" s="15" t="s">
        <v>975</v>
      </c>
      <c r="R491" s="23"/>
    </row>
    <row r="492" ht="57" customHeight="1" spans="1:18">
      <c r="A492" s="28">
        <v>84</v>
      </c>
      <c r="B492" s="15" t="s">
        <v>1059</v>
      </c>
      <c r="C492" s="15" t="s">
        <v>974</v>
      </c>
      <c r="D492" s="11" t="s">
        <v>51</v>
      </c>
      <c r="E492" s="11" t="s">
        <v>553</v>
      </c>
      <c r="F492" s="11" t="s">
        <v>33</v>
      </c>
      <c r="G492" s="11" t="s">
        <v>51</v>
      </c>
      <c r="H492" s="11">
        <v>20</v>
      </c>
      <c r="I492" s="11">
        <v>20</v>
      </c>
      <c r="J492" s="11"/>
      <c r="K492" s="11"/>
      <c r="L492" s="11"/>
      <c r="M492" s="11">
        <v>40</v>
      </c>
      <c r="N492" s="11">
        <v>140</v>
      </c>
      <c r="O492" s="11">
        <v>200</v>
      </c>
      <c r="P492" s="15" t="s">
        <v>906</v>
      </c>
      <c r="Q492" s="15" t="s">
        <v>975</v>
      </c>
      <c r="R492" s="23"/>
    </row>
    <row r="493" ht="57" customHeight="1" spans="1:18">
      <c r="A493" s="28">
        <v>85</v>
      </c>
      <c r="B493" s="15" t="s">
        <v>1060</v>
      </c>
      <c r="C493" s="15" t="s">
        <v>974</v>
      </c>
      <c r="D493" s="11" t="s">
        <v>51</v>
      </c>
      <c r="E493" s="11" t="s">
        <v>556</v>
      </c>
      <c r="F493" s="11" t="s">
        <v>33</v>
      </c>
      <c r="G493" s="11" t="s">
        <v>51</v>
      </c>
      <c r="H493" s="11">
        <v>20</v>
      </c>
      <c r="I493" s="11">
        <v>20</v>
      </c>
      <c r="J493" s="11"/>
      <c r="K493" s="11"/>
      <c r="L493" s="11"/>
      <c r="M493" s="11">
        <v>40</v>
      </c>
      <c r="N493" s="11">
        <v>140</v>
      </c>
      <c r="O493" s="11">
        <v>200</v>
      </c>
      <c r="P493" s="15" t="s">
        <v>906</v>
      </c>
      <c r="Q493" s="15" t="s">
        <v>975</v>
      </c>
      <c r="R493" s="23"/>
    </row>
    <row r="494" ht="57" customHeight="1" spans="1:18">
      <c r="A494" s="28">
        <v>86</v>
      </c>
      <c r="B494" s="15" t="s">
        <v>1061</v>
      </c>
      <c r="C494" s="15" t="s">
        <v>974</v>
      </c>
      <c r="D494" s="11" t="s">
        <v>51</v>
      </c>
      <c r="E494" s="11" t="s">
        <v>559</v>
      </c>
      <c r="F494" s="11" t="s">
        <v>33</v>
      </c>
      <c r="G494" s="11" t="s">
        <v>51</v>
      </c>
      <c r="H494" s="11">
        <v>20</v>
      </c>
      <c r="I494" s="11">
        <v>20</v>
      </c>
      <c r="J494" s="11"/>
      <c r="K494" s="11"/>
      <c r="L494" s="11"/>
      <c r="M494" s="11">
        <v>40</v>
      </c>
      <c r="N494" s="11">
        <v>140</v>
      </c>
      <c r="O494" s="11">
        <v>200</v>
      </c>
      <c r="P494" s="15" t="s">
        <v>906</v>
      </c>
      <c r="Q494" s="15" t="s">
        <v>975</v>
      </c>
      <c r="R494" s="23"/>
    </row>
    <row r="495" ht="57" customHeight="1" spans="1:18">
      <c r="A495" s="28">
        <v>87</v>
      </c>
      <c r="B495" s="15" t="s">
        <v>1062</v>
      </c>
      <c r="C495" s="15" t="s">
        <v>974</v>
      </c>
      <c r="D495" s="11" t="s">
        <v>51</v>
      </c>
      <c r="E495" s="11" t="s">
        <v>194</v>
      </c>
      <c r="F495" s="11" t="s">
        <v>33</v>
      </c>
      <c r="G495" s="11" t="s">
        <v>51</v>
      </c>
      <c r="H495" s="11">
        <v>20</v>
      </c>
      <c r="I495" s="11">
        <v>20</v>
      </c>
      <c r="J495" s="11"/>
      <c r="K495" s="11"/>
      <c r="L495" s="11"/>
      <c r="M495" s="11">
        <v>40</v>
      </c>
      <c r="N495" s="11">
        <v>140</v>
      </c>
      <c r="O495" s="11">
        <v>200</v>
      </c>
      <c r="P495" s="15" t="s">
        <v>906</v>
      </c>
      <c r="Q495" s="15" t="s">
        <v>975</v>
      </c>
      <c r="R495" s="23"/>
    </row>
    <row r="496" ht="57" customHeight="1" spans="1:18">
      <c r="A496" s="28">
        <v>88</v>
      </c>
      <c r="B496" s="15" t="s">
        <v>1063</v>
      </c>
      <c r="C496" s="15" t="s">
        <v>974</v>
      </c>
      <c r="D496" s="11" t="s">
        <v>51</v>
      </c>
      <c r="E496" s="11" t="s">
        <v>576</v>
      </c>
      <c r="F496" s="11" t="s">
        <v>33</v>
      </c>
      <c r="G496" s="11" t="s">
        <v>51</v>
      </c>
      <c r="H496" s="11">
        <v>10</v>
      </c>
      <c r="I496" s="11">
        <v>10</v>
      </c>
      <c r="J496" s="11"/>
      <c r="K496" s="11"/>
      <c r="L496" s="11"/>
      <c r="M496" s="11">
        <v>20</v>
      </c>
      <c r="N496" s="11">
        <v>70</v>
      </c>
      <c r="O496" s="11">
        <v>100</v>
      </c>
      <c r="P496" s="15" t="s">
        <v>906</v>
      </c>
      <c r="Q496" s="15" t="s">
        <v>975</v>
      </c>
      <c r="R496" s="23"/>
    </row>
    <row r="497" ht="57" customHeight="1" spans="1:18">
      <c r="A497" s="28">
        <v>89</v>
      </c>
      <c r="B497" s="15" t="s">
        <v>1064</v>
      </c>
      <c r="C497" s="15" t="s">
        <v>974</v>
      </c>
      <c r="D497" s="11" t="s">
        <v>51</v>
      </c>
      <c r="E497" s="11" t="s">
        <v>562</v>
      </c>
      <c r="F497" s="11" t="s">
        <v>33</v>
      </c>
      <c r="G497" s="11" t="s">
        <v>51</v>
      </c>
      <c r="H497" s="11">
        <v>20</v>
      </c>
      <c r="I497" s="11">
        <v>20</v>
      </c>
      <c r="J497" s="11"/>
      <c r="K497" s="11"/>
      <c r="L497" s="11"/>
      <c r="M497" s="11">
        <v>40</v>
      </c>
      <c r="N497" s="11">
        <v>140</v>
      </c>
      <c r="O497" s="11">
        <v>200</v>
      </c>
      <c r="P497" s="15" t="s">
        <v>906</v>
      </c>
      <c r="Q497" s="15" t="s">
        <v>975</v>
      </c>
      <c r="R497" s="23"/>
    </row>
    <row r="498" ht="57" customHeight="1" spans="1:18">
      <c r="A498" s="28">
        <v>90</v>
      </c>
      <c r="B498" s="15" t="s">
        <v>1065</v>
      </c>
      <c r="C498" s="15" t="s">
        <v>974</v>
      </c>
      <c r="D498" s="11" t="s">
        <v>51</v>
      </c>
      <c r="E498" s="11" t="s">
        <v>570</v>
      </c>
      <c r="F498" s="11" t="s">
        <v>33</v>
      </c>
      <c r="G498" s="11" t="s">
        <v>51</v>
      </c>
      <c r="H498" s="11">
        <v>10</v>
      </c>
      <c r="I498" s="11">
        <v>10</v>
      </c>
      <c r="J498" s="11"/>
      <c r="K498" s="11"/>
      <c r="L498" s="11"/>
      <c r="M498" s="11">
        <v>20</v>
      </c>
      <c r="N498" s="11">
        <v>70</v>
      </c>
      <c r="O498" s="11">
        <v>100</v>
      </c>
      <c r="P498" s="15" t="s">
        <v>906</v>
      </c>
      <c r="Q498" s="15" t="s">
        <v>975</v>
      </c>
      <c r="R498" s="23"/>
    </row>
    <row r="499" ht="57" customHeight="1" spans="1:18">
      <c r="A499" s="28">
        <v>91</v>
      </c>
      <c r="B499" s="15" t="s">
        <v>1066</v>
      </c>
      <c r="C499" s="15" t="s">
        <v>974</v>
      </c>
      <c r="D499" s="11" t="s">
        <v>51</v>
      </c>
      <c r="E499" s="11" t="s">
        <v>567</v>
      </c>
      <c r="F499" s="11" t="s">
        <v>33</v>
      </c>
      <c r="G499" s="11" t="s">
        <v>51</v>
      </c>
      <c r="H499" s="11">
        <v>10</v>
      </c>
      <c r="I499" s="11">
        <v>10</v>
      </c>
      <c r="J499" s="11"/>
      <c r="K499" s="11"/>
      <c r="L499" s="11"/>
      <c r="M499" s="11">
        <v>20</v>
      </c>
      <c r="N499" s="11">
        <v>70</v>
      </c>
      <c r="O499" s="11">
        <v>100</v>
      </c>
      <c r="P499" s="15" t="s">
        <v>906</v>
      </c>
      <c r="Q499" s="15" t="s">
        <v>975</v>
      </c>
      <c r="R499" s="23"/>
    </row>
    <row r="500" ht="57" customHeight="1" spans="1:18">
      <c r="A500" s="28">
        <v>92</v>
      </c>
      <c r="B500" s="15" t="s">
        <v>1067</v>
      </c>
      <c r="C500" s="15" t="s">
        <v>974</v>
      </c>
      <c r="D500" s="11" t="s">
        <v>51</v>
      </c>
      <c r="E500" s="11" t="s">
        <v>573</v>
      </c>
      <c r="F500" s="11" t="s">
        <v>33</v>
      </c>
      <c r="G500" s="11" t="s">
        <v>51</v>
      </c>
      <c r="H500" s="11">
        <v>35</v>
      </c>
      <c r="I500" s="11">
        <v>35</v>
      </c>
      <c r="J500" s="11"/>
      <c r="K500" s="11"/>
      <c r="L500" s="11"/>
      <c r="M500" s="11">
        <v>70</v>
      </c>
      <c r="N500" s="11">
        <v>245</v>
      </c>
      <c r="O500" s="11">
        <v>350</v>
      </c>
      <c r="P500" s="15" t="s">
        <v>906</v>
      </c>
      <c r="Q500" s="15" t="s">
        <v>975</v>
      </c>
      <c r="R500" s="23"/>
    </row>
    <row r="501" ht="57" customHeight="1" spans="1:18">
      <c r="A501" s="28" t="s">
        <v>63</v>
      </c>
      <c r="B501" s="11"/>
      <c r="C501" s="11"/>
      <c r="D501" s="11"/>
      <c r="E501" s="11"/>
      <c r="F501" s="11"/>
      <c r="G501" s="11"/>
      <c r="H501" s="11">
        <f t="shared" ref="H501:L501" si="40">SUM(H502:H509)</f>
        <v>160</v>
      </c>
      <c r="I501" s="11">
        <f t="shared" si="40"/>
        <v>160</v>
      </c>
      <c r="J501" s="11">
        <f t="shared" si="40"/>
        <v>0</v>
      </c>
      <c r="K501" s="11">
        <f t="shared" si="40"/>
        <v>0</v>
      </c>
      <c r="L501" s="11">
        <f t="shared" si="40"/>
        <v>0</v>
      </c>
      <c r="M501" s="11"/>
      <c r="N501" s="11"/>
      <c r="O501" s="11"/>
      <c r="P501" s="15"/>
      <c r="Q501" s="15"/>
      <c r="R501" s="23"/>
    </row>
    <row r="502" ht="57" customHeight="1" spans="1:18">
      <c r="A502" s="28">
        <v>93</v>
      </c>
      <c r="B502" s="15" t="s">
        <v>1068</v>
      </c>
      <c r="C502" s="15" t="s">
        <v>974</v>
      </c>
      <c r="D502" s="11" t="s">
        <v>63</v>
      </c>
      <c r="E502" s="11" t="s">
        <v>449</v>
      </c>
      <c r="F502" s="11" t="s">
        <v>33</v>
      </c>
      <c r="G502" s="11" t="s">
        <v>63</v>
      </c>
      <c r="H502" s="11">
        <v>10</v>
      </c>
      <c r="I502" s="11">
        <v>10</v>
      </c>
      <c r="J502" s="11"/>
      <c r="K502" s="11"/>
      <c r="L502" s="11"/>
      <c r="M502" s="11">
        <v>20</v>
      </c>
      <c r="N502" s="11">
        <v>70</v>
      </c>
      <c r="O502" s="11">
        <v>100</v>
      </c>
      <c r="P502" s="15" t="s">
        <v>906</v>
      </c>
      <c r="Q502" s="15" t="s">
        <v>975</v>
      </c>
      <c r="R502" s="23"/>
    </row>
    <row r="503" ht="57" customHeight="1" spans="1:18">
      <c r="A503" s="28">
        <v>94</v>
      </c>
      <c r="B503" s="15" t="s">
        <v>1069</v>
      </c>
      <c r="C503" s="15" t="s">
        <v>974</v>
      </c>
      <c r="D503" s="11" t="s">
        <v>63</v>
      </c>
      <c r="E503" s="11" t="s">
        <v>435</v>
      </c>
      <c r="F503" s="11" t="s">
        <v>33</v>
      </c>
      <c r="G503" s="11" t="s">
        <v>63</v>
      </c>
      <c r="H503" s="11">
        <v>30</v>
      </c>
      <c r="I503" s="11">
        <v>30</v>
      </c>
      <c r="J503" s="11"/>
      <c r="K503" s="11"/>
      <c r="L503" s="11"/>
      <c r="M503" s="11">
        <v>60</v>
      </c>
      <c r="N503" s="11">
        <v>210</v>
      </c>
      <c r="O503" s="11">
        <v>300</v>
      </c>
      <c r="P503" s="15" t="s">
        <v>906</v>
      </c>
      <c r="Q503" s="15" t="s">
        <v>975</v>
      </c>
      <c r="R503" s="23"/>
    </row>
    <row r="504" ht="57" customHeight="1" spans="1:18">
      <c r="A504" s="28">
        <v>95</v>
      </c>
      <c r="B504" s="15" t="s">
        <v>1070</v>
      </c>
      <c r="C504" s="15" t="s">
        <v>974</v>
      </c>
      <c r="D504" s="11" t="s">
        <v>63</v>
      </c>
      <c r="E504" s="11" t="s">
        <v>452</v>
      </c>
      <c r="F504" s="11" t="s">
        <v>33</v>
      </c>
      <c r="G504" s="11" t="s">
        <v>63</v>
      </c>
      <c r="H504" s="11">
        <v>10</v>
      </c>
      <c r="I504" s="11">
        <v>10</v>
      </c>
      <c r="J504" s="11"/>
      <c r="K504" s="11"/>
      <c r="L504" s="11"/>
      <c r="M504" s="11">
        <v>20</v>
      </c>
      <c r="N504" s="11">
        <v>70</v>
      </c>
      <c r="O504" s="11">
        <v>100</v>
      </c>
      <c r="P504" s="15" t="s">
        <v>906</v>
      </c>
      <c r="Q504" s="15" t="s">
        <v>975</v>
      </c>
      <c r="R504" s="23"/>
    </row>
    <row r="505" ht="57" customHeight="1" spans="1:18">
      <c r="A505" s="28">
        <v>96</v>
      </c>
      <c r="B505" s="15" t="s">
        <v>1071</v>
      </c>
      <c r="C505" s="15" t="s">
        <v>974</v>
      </c>
      <c r="D505" s="11" t="s">
        <v>63</v>
      </c>
      <c r="E505" s="11" t="s">
        <v>261</v>
      </c>
      <c r="F505" s="11" t="s">
        <v>33</v>
      </c>
      <c r="G505" s="11" t="s">
        <v>63</v>
      </c>
      <c r="H505" s="11">
        <v>20</v>
      </c>
      <c r="I505" s="11">
        <v>20</v>
      </c>
      <c r="J505" s="11"/>
      <c r="K505" s="11"/>
      <c r="L505" s="11"/>
      <c r="M505" s="11">
        <v>40</v>
      </c>
      <c r="N505" s="11">
        <v>140</v>
      </c>
      <c r="O505" s="11">
        <v>200</v>
      </c>
      <c r="P505" s="15" t="s">
        <v>906</v>
      </c>
      <c r="Q505" s="15" t="s">
        <v>975</v>
      </c>
      <c r="R505" s="23"/>
    </row>
    <row r="506" ht="57" customHeight="1" spans="1:18">
      <c r="A506" s="28">
        <v>97</v>
      </c>
      <c r="B506" s="15" t="s">
        <v>1072</v>
      </c>
      <c r="C506" s="15" t="s">
        <v>974</v>
      </c>
      <c r="D506" s="11" t="s">
        <v>63</v>
      </c>
      <c r="E506" s="11" t="s">
        <v>441</v>
      </c>
      <c r="F506" s="11" t="s">
        <v>33</v>
      </c>
      <c r="G506" s="11" t="s">
        <v>63</v>
      </c>
      <c r="H506" s="11">
        <v>30</v>
      </c>
      <c r="I506" s="11">
        <v>30</v>
      </c>
      <c r="J506" s="11"/>
      <c r="K506" s="11"/>
      <c r="L506" s="11"/>
      <c r="M506" s="11">
        <v>60</v>
      </c>
      <c r="N506" s="11">
        <v>210</v>
      </c>
      <c r="O506" s="11">
        <v>300</v>
      </c>
      <c r="P506" s="15" t="s">
        <v>906</v>
      </c>
      <c r="Q506" s="15" t="s">
        <v>975</v>
      </c>
      <c r="R506" s="23"/>
    </row>
    <row r="507" ht="57" customHeight="1" spans="1:18">
      <c r="A507" s="28">
        <v>98</v>
      </c>
      <c r="B507" s="15" t="s">
        <v>1073</v>
      </c>
      <c r="C507" s="15" t="s">
        <v>974</v>
      </c>
      <c r="D507" s="11" t="s">
        <v>63</v>
      </c>
      <c r="E507" s="11" t="s">
        <v>438</v>
      </c>
      <c r="F507" s="11" t="s">
        <v>33</v>
      </c>
      <c r="G507" s="11" t="s">
        <v>63</v>
      </c>
      <c r="H507" s="11">
        <v>20</v>
      </c>
      <c r="I507" s="11">
        <v>20</v>
      </c>
      <c r="J507" s="11"/>
      <c r="K507" s="11"/>
      <c r="L507" s="11"/>
      <c r="M507" s="11">
        <v>40</v>
      </c>
      <c r="N507" s="11">
        <v>140</v>
      </c>
      <c r="O507" s="11">
        <v>200</v>
      </c>
      <c r="P507" s="15" t="s">
        <v>906</v>
      </c>
      <c r="Q507" s="15" t="s">
        <v>975</v>
      </c>
      <c r="R507" s="23"/>
    </row>
    <row r="508" ht="57" customHeight="1" spans="1:18">
      <c r="A508" s="28">
        <v>99</v>
      </c>
      <c r="B508" s="15" t="s">
        <v>1074</v>
      </c>
      <c r="C508" s="15" t="s">
        <v>974</v>
      </c>
      <c r="D508" s="11" t="s">
        <v>63</v>
      </c>
      <c r="E508" s="11" t="s">
        <v>444</v>
      </c>
      <c r="F508" s="11" t="s">
        <v>33</v>
      </c>
      <c r="G508" s="11" t="s">
        <v>63</v>
      </c>
      <c r="H508" s="11">
        <v>20</v>
      </c>
      <c r="I508" s="11">
        <v>20</v>
      </c>
      <c r="J508" s="11"/>
      <c r="K508" s="11"/>
      <c r="L508" s="11"/>
      <c r="M508" s="11">
        <v>40</v>
      </c>
      <c r="N508" s="11">
        <v>140</v>
      </c>
      <c r="O508" s="11">
        <v>200</v>
      </c>
      <c r="P508" s="15" t="s">
        <v>906</v>
      </c>
      <c r="Q508" s="15" t="s">
        <v>975</v>
      </c>
      <c r="R508" s="23"/>
    </row>
    <row r="509" ht="57" customHeight="1" spans="1:18">
      <c r="A509" s="28">
        <v>100</v>
      </c>
      <c r="B509" s="15" t="s">
        <v>1075</v>
      </c>
      <c r="C509" s="15" t="s">
        <v>974</v>
      </c>
      <c r="D509" s="11" t="s">
        <v>63</v>
      </c>
      <c r="E509" s="11" t="s">
        <v>455</v>
      </c>
      <c r="F509" s="11" t="s">
        <v>33</v>
      </c>
      <c r="G509" s="11" t="s">
        <v>63</v>
      </c>
      <c r="H509" s="11">
        <v>20</v>
      </c>
      <c r="I509" s="11">
        <v>20</v>
      </c>
      <c r="J509" s="11"/>
      <c r="K509" s="11"/>
      <c r="L509" s="11"/>
      <c r="M509" s="11">
        <v>40</v>
      </c>
      <c r="N509" s="11">
        <v>140</v>
      </c>
      <c r="O509" s="11">
        <v>200</v>
      </c>
      <c r="P509" s="15" t="s">
        <v>906</v>
      </c>
      <c r="Q509" s="15" t="s">
        <v>975</v>
      </c>
      <c r="R509" s="23"/>
    </row>
    <row r="510" ht="57" customHeight="1" spans="1:18">
      <c r="A510" s="28" t="s">
        <v>149</v>
      </c>
      <c r="B510" s="11"/>
      <c r="C510" s="11"/>
      <c r="D510" s="11"/>
      <c r="E510" s="11"/>
      <c r="F510" s="11"/>
      <c r="G510" s="11"/>
      <c r="H510" s="11">
        <f t="shared" ref="H510:L510" si="41">SUM(H511:H520)</f>
        <v>200</v>
      </c>
      <c r="I510" s="11">
        <f t="shared" si="41"/>
        <v>200</v>
      </c>
      <c r="J510" s="11">
        <f t="shared" si="41"/>
        <v>0</v>
      </c>
      <c r="K510" s="11">
        <f t="shared" si="41"/>
        <v>0</v>
      </c>
      <c r="L510" s="11">
        <f t="shared" si="41"/>
        <v>0</v>
      </c>
      <c r="M510" s="11"/>
      <c r="N510" s="11"/>
      <c r="O510" s="11"/>
      <c r="P510" s="15"/>
      <c r="Q510" s="15"/>
      <c r="R510" s="23"/>
    </row>
    <row r="511" ht="57" customHeight="1" spans="1:18">
      <c r="A511" s="28">
        <v>101</v>
      </c>
      <c r="B511" s="15" t="s">
        <v>1076</v>
      </c>
      <c r="C511" s="15" t="s">
        <v>974</v>
      </c>
      <c r="D511" s="11" t="s">
        <v>149</v>
      </c>
      <c r="E511" s="11" t="s">
        <v>520</v>
      </c>
      <c r="F511" s="11" t="s">
        <v>33</v>
      </c>
      <c r="G511" s="11" t="s">
        <v>149</v>
      </c>
      <c r="H511" s="11">
        <v>25</v>
      </c>
      <c r="I511" s="11">
        <v>25</v>
      </c>
      <c r="J511" s="11"/>
      <c r="K511" s="11"/>
      <c r="L511" s="11"/>
      <c r="M511" s="11">
        <v>50</v>
      </c>
      <c r="N511" s="11">
        <v>175</v>
      </c>
      <c r="O511" s="11">
        <v>250</v>
      </c>
      <c r="P511" s="15" t="s">
        <v>906</v>
      </c>
      <c r="Q511" s="15" t="s">
        <v>975</v>
      </c>
      <c r="R511" s="23"/>
    </row>
    <row r="512" ht="57" customHeight="1" spans="1:18">
      <c r="A512" s="28">
        <v>102</v>
      </c>
      <c r="B512" s="15" t="s">
        <v>1077</v>
      </c>
      <c r="C512" s="15" t="s">
        <v>974</v>
      </c>
      <c r="D512" s="11" t="s">
        <v>149</v>
      </c>
      <c r="E512" s="11" t="s">
        <v>517</v>
      </c>
      <c r="F512" s="11" t="s">
        <v>33</v>
      </c>
      <c r="G512" s="11" t="s">
        <v>149</v>
      </c>
      <c r="H512" s="11">
        <v>25</v>
      </c>
      <c r="I512" s="11">
        <v>25</v>
      </c>
      <c r="J512" s="11"/>
      <c r="K512" s="11"/>
      <c r="L512" s="11"/>
      <c r="M512" s="11">
        <v>50</v>
      </c>
      <c r="N512" s="11">
        <v>175</v>
      </c>
      <c r="O512" s="11">
        <v>250</v>
      </c>
      <c r="P512" s="15" t="s">
        <v>906</v>
      </c>
      <c r="Q512" s="15" t="s">
        <v>975</v>
      </c>
      <c r="R512" s="23"/>
    </row>
    <row r="513" ht="57" customHeight="1" spans="1:18">
      <c r="A513" s="28">
        <v>103</v>
      </c>
      <c r="B513" s="15" t="s">
        <v>1078</v>
      </c>
      <c r="C513" s="15" t="s">
        <v>974</v>
      </c>
      <c r="D513" s="11" t="s">
        <v>149</v>
      </c>
      <c r="E513" s="11" t="s">
        <v>497</v>
      </c>
      <c r="F513" s="11" t="s">
        <v>33</v>
      </c>
      <c r="G513" s="11" t="s">
        <v>149</v>
      </c>
      <c r="H513" s="11">
        <v>15</v>
      </c>
      <c r="I513" s="11">
        <v>15</v>
      </c>
      <c r="J513" s="11"/>
      <c r="K513" s="11"/>
      <c r="L513" s="11"/>
      <c r="M513" s="11">
        <v>30</v>
      </c>
      <c r="N513" s="11">
        <v>105</v>
      </c>
      <c r="O513" s="11">
        <v>150</v>
      </c>
      <c r="P513" s="15" t="s">
        <v>906</v>
      </c>
      <c r="Q513" s="15" t="s">
        <v>975</v>
      </c>
      <c r="R513" s="23"/>
    </row>
    <row r="514" ht="57" customHeight="1" spans="1:18">
      <c r="A514" s="28">
        <v>104</v>
      </c>
      <c r="B514" s="15" t="s">
        <v>1079</v>
      </c>
      <c r="C514" s="15" t="s">
        <v>974</v>
      </c>
      <c r="D514" s="11" t="s">
        <v>149</v>
      </c>
      <c r="E514" s="11" t="s">
        <v>502</v>
      </c>
      <c r="F514" s="11" t="s">
        <v>33</v>
      </c>
      <c r="G514" s="11" t="s">
        <v>149</v>
      </c>
      <c r="H514" s="11">
        <v>15</v>
      </c>
      <c r="I514" s="11">
        <v>15</v>
      </c>
      <c r="J514" s="11"/>
      <c r="K514" s="11"/>
      <c r="L514" s="11"/>
      <c r="M514" s="11">
        <v>30</v>
      </c>
      <c r="N514" s="11">
        <v>105</v>
      </c>
      <c r="O514" s="11">
        <v>150</v>
      </c>
      <c r="P514" s="15" t="s">
        <v>906</v>
      </c>
      <c r="Q514" s="15" t="s">
        <v>975</v>
      </c>
      <c r="R514" s="23"/>
    </row>
    <row r="515" ht="57" customHeight="1" spans="1:18">
      <c r="A515" s="28">
        <v>105</v>
      </c>
      <c r="B515" s="15" t="s">
        <v>1080</v>
      </c>
      <c r="C515" s="15" t="s">
        <v>974</v>
      </c>
      <c r="D515" s="11" t="s">
        <v>149</v>
      </c>
      <c r="E515" s="11" t="s">
        <v>150</v>
      </c>
      <c r="F515" s="11" t="s">
        <v>33</v>
      </c>
      <c r="G515" s="11" t="s">
        <v>149</v>
      </c>
      <c r="H515" s="11">
        <v>25</v>
      </c>
      <c r="I515" s="11">
        <v>25</v>
      </c>
      <c r="J515" s="11"/>
      <c r="K515" s="11"/>
      <c r="L515" s="11"/>
      <c r="M515" s="11">
        <v>50</v>
      </c>
      <c r="N515" s="11">
        <v>175</v>
      </c>
      <c r="O515" s="11">
        <v>250</v>
      </c>
      <c r="P515" s="15" t="s">
        <v>906</v>
      </c>
      <c r="Q515" s="15" t="s">
        <v>975</v>
      </c>
      <c r="R515" s="23"/>
    </row>
    <row r="516" ht="57" customHeight="1" spans="1:18">
      <c r="A516" s="28">
        <v>106</v>
      </c>
      <c r="B516" s="15" t="s">
        <v>1081</v>
      </c>
      <c r="C516" s="15" t="s">
        <v>974</v>
      </c>
      <c r="D516" s="11" t="s">
        <v>149</v>
      </c>
      <c r="E516" s="11" t="s">
        <v>494</v>
      </c>
      <c r="F516" s="11" t="s">
        <v>33</v>
      </c>
      <c r="G516" s="11" t="s">
        <v>149</v>
      </c>
      <c r="H516" s="11">
        <v>25</v>
      </c>
      <c r="I516" s="11">
        <v>25</v>
      </c>
      <c r="J516" s="11"/>
      <c r="K516" s="11"/>
      <c r="L516" s="11"/>
      <c r="M516" s="11">
        <v>50</v>
      </c>
      <c r="N516" s="11">
        <v>175</v>
      </c>
      <c r="O516" s="11">
        <v>250</v>
      </c>
      <c r="P516" s="15" t="s">
        <v>906</v>
      </c>
      <c r="Q516" s="15" t="s">
        <v>975</v>
      </c>
      <c r="R516" s="23"/>
    </row>
    <row r="517" ht="57" customHeight="1" spans="1:18">
      <c r="A517" s="28">
        <v>107</v>
      </c>
      <c r="B517" s="15" t="s">
        <v>1082</v>
      </c>
      <c r="C517" s="15" t="s">
        <v>974</v>
      </c>
      <c r="D517" s="11" t="s">
        <v>149</v>
      </c>
      <c r="E517" s="11" t="s">
        <v>508</v>
      </c>
      <c r="F517" s="11" t="s">
        <v>33</v>
      </c>
      <c r="G517" s="11" t="s">
        <v>149</v>
      </c>
      <c r="H517" s="11">
        <v>25</v>
      </c>
      <c r="I517" s="11">
        <v>25</v>
      </c>
      <c r="J517" s="11"/>
      <c r="K517" s="11"/>
      <c r="L517" s="11"/>
      <c r="M517" s="11">
        <v>50</v>
      </c>
      <c r="N517" s="11">
        <v>175</v>
      </c>
      <c r="O517" s="11">
        <v>250</v>
      </c>
      <c r="P517" s="15" t="s">
        <v>906</v>
      </c>
      <c r="Q517" s="15" t="s">
        <v>975</v>
      </c>
      <c r="R517" s="23"/>
    </row>
    <row r="518" ht="57" customHeight="1" spans="1:18">
      <c r="A518" s="28">
        <v>108</v>
      </c>
      <c r="B518" s="15" t="s">
        <v>1083</v>
      </c>
      <c r="C518" s="15" t="s">
        <v>974</v>
      </c>
      <c r="D518" s="11" t="s">
        <v>149</v>
      </c>
      <c r="E518" s="11" t="s">
        <v>511</v>
      </c>
      <c r="F518" s="11" t="s">
        <v>33</v>
      </c>
      <c r="G518" s="11" t="s">
        <v>149</v>
      </c>
      <c r="H518" s="11">
        <v>15</v>
      </c>
      <c r="I518" s="11">
        <v>15</v>
      </c>
      <c r="J518" s="11"/>
      <c r="K518" s="11"/>
      <c r="L518" s="11"/>
      <c r="M518" s="11">
        <v>30</v>
      </c>
      <c r="N518" s="11">
        <v>105</v>
      </c>
      <c r="O518" s="11">
        <v>150</v>
      </c>
      <c r="P518" s="15" t="s">
        <v>906</v>
      </c>
      <c r="Q518" s="15" t="s">
        <v>975</v>
      </c>
      <c r="R518" s="23"/>
    </row>
    <row r="519" ht="57" customHeight="1" spans="1:18">
      <c r="A519" s="28">
        <v>109</v>
      </c>
      <c r="B519" s="15" t="s">
        <v>1084</v>
      </c>
      <c r="C519" s="15" t="s">
        <v>974</v>
      </c>
      <c r="D519" s="11" t="s">
        <v>149</v>
      </c>
      <c r="E519" s="11" t="s">
        <v>514</v>
      </c>
      <c r="F519" s="11" t="s">
        <v>33</v>
      </c>
      <c r="G519" s="11" t="s">
        <v>149</v>
      </c>
      <c r="H519" s="11">
        <v>15</v>
      </c>
      <c r="I519" s="11">
        <v>15</v>
      </c>
      <c r="J519" s="11"/>
      <c r="K519" s="11"/>
      <c r="L519" s="11"/>
      <c r="M519" s="11">
        <v>30</v>
      </c>
      <c r="N519" s="11">
        <v>105</v>
      </c>
      <c r="O519" s="11">
        <v>150</v>
      </c>
      <c r="P519" s="15" t="s">
        <v>906</v>
      </c>
      <c r="Q519" s="15" t="s">
        <v>975</v>
      </c>
      <c r="R519" s="23"/>
    </row>
    <row r="520" ht="57" customHeight="1" spans="1:18">
      <c r="A520" s="28">
        <v>110</v>
      </c>
      <c r="B520" s="15" t="s">
        <v>1085</v>
      </c>
      <c r="C520" s="15" t="s">
        <v>974</v>
      </c>
      <c r="D520" s="11" t="s">
        <v>149</v>
      </c>
      <c r="E520" s="11" t="s">
        <v>505</v>
      </c>
      <c r="F520" s="11" t="s">
        <v>33</v>
      </c>
      <c r="G520" s="11" t="s">
        <v>149</v>
      </c>
      <c r="H520" s="11">
        <v>15</v>
      </c>
      <c r="I520" s="11">
        <v>15</v>
      </c>
      <c r="J520" s="11"/>
      <c r="K520" s="11"/>
      <c r="L520" s="11"/>
      <c r="M520" s="11">
        <v>30</v>
      </c>
      <c r="N520" s="11">
        <v>105</v>
      </c>
      <c r="O520" s="11">
        <v>150</v>
      </c>
      <c r="P520" s="15" t="s">
        <v>906</v>
      </c>
      <c r="Q520" s="15" t="s">
        <v>975</v>
      </c>
      <c r="R520" s="23"/>
    </row>
    <row r="521" ht="57" customHeight="1" spans="1:18">
      <c r="A521" s="28" t="s">
        <v>40</v>
      </c>
      <c r="B521" s="11"/>
      <c r="C521" s="11"/>
      <c r="D521" s="11"/>
      <c r="E521" s="11"/>
      <c r="F521" s="11"/>
      <c r="G521" s="11"/>
      <c r="H521" s="11">
        <f t="shared" ref="H521:L521" si="42">SUM(H522:H534)</f>
        <v>700</v>
      </c>
      <c r="I521" s="11">
        <f t="shared" si="42"/>
        <v>700</v>
      </c>
      <c r="J521" s="11">
        <f t="shared" si="42"/>
        <v>0</v>
      </c>
      <c r="K521" s="11">
        <f t="shared" si="42"/>
        <v>0</v>
      </c>
      <c r="L521" s="11">
        <f t="shared" si="42"/>
        <v>0</v>
      </c>
      <c r="M521" s="11"/>
      <c r="N521" s="11"/>
      <c r="O521" s="11"/>
      <c r="P521" s="15"/>
      <c r="Q521" s="15"/>
      <c r="R521" s="23"/>
    </row>
    <row r="522" ht="57" customHeight="1" spans="1:18">
      <c r="A522" s="28">
        <v>111</v>
      </c>
      <c r="B522" s="15" t="s">
        <v>1086</v>
      </c>
      <c r="C522" s="15" t="s">
        <v>974</v>
      </c>
      <c r="D522" s="11" t="s">
        <v>40</v>
      </c>
      <c r="E522" s="11" t="s">
        <v>282</v>
      </c>
      <c r="F522" s="11" t="s">
        <v>33</v>
      </c>
      <c r="G522" s="11" t="s">
        <v>40</v>
      </c>
      <c r="H522" s="11">
        <v>40</v>
      </c>
      <c r="I522" s="11">
        <v>40</v>
      </c>
      <c r="J522" s="11"/>
      <c r="K522" s="11"/>
      <c r="L522" s="11"/>
      <c r="M522" s="11">
        <v>60</v>
      </c>
      <c r="N522" s="11">
        <v>210</v>
      </c>
      <c r="O522" s="11">
        <v>300</v>
      </c>
      <c r="P522" s="15" t="s">
        <v>906</v>
      </c>
      <c r="Q522" s="15" t="s">
        <v>975</v>
      </c>
      <c r="R522" s="23"/>
    </row>
    <row r="523" ht="57" customHeight="1" spans="1:18">
      <c r="A523" s="28">
        <v>112</v>
      </c>
      <c r="B523" s="15" t="s">
        <v>1087</v>
      </c>
      <c r="C523" s="15" t="s">
        <v>974</v>
      </c>
      <c r="D523" s="11" t="s">
        <v>40</v>
      </c>
      <c r="E523" s="11" t="s">
        <v>327</v>
      </c>
      <c r="F523" s="11" t="s">
        <v>33</v>
      </c>
      <c r="G523" s="11" t="s">
        <v>40</v>
      </c>
      <c r="H523" s="11">
        <v>60</v>
      </c>
      <c r="I523" s="11">
        <v>60</v>
      </c>
      <c r="J523" s="11"/>
      <c r="K523" s="11"/>
      <c r="L523" s="11"/>
      <c r="M523" s="11">
        <v>40</v>
      </c>
      <c r="N523" s="11">
        <v>140</v>
      </c>
      <c r="O523" s="11">
        <v>200</v>
      </c>
      <c r="P523" s="15" t="s">
        <v>906</v>
      </c>
      <c r="Q523" s="15" t="s">
        <v>975</v>
      </c>
      <c r="R523" s="23"/>
    </row>
    <row r="524" ht="57" customHeight="1" spans="1:18">
      <c r="A524" s="28">
        <v>113</v>
      </c>
      <c r="B524" s="15" t="s">
        <v>1088</v>
      </c>
      <c r="C524" s="15" t="s">
        <v>974</v>
      </c>
      <c r="D524" s="11" t="s">
        <v>40</v>
      </c>
      <c r="E524" s="11" t="s">
        <v>312</v>
      </c>
      <c r="F524" s="11" t="s">
        <v>33</v>
      </c>
      <c r="G524" s="11" t="s">
        <v>40</v>
      </c>
      <c r="H524" s="11">
        <v>10</v>
      </c>
      <c r="I524" s="11">
        <v>10</v>
      </c>
      <c r="J524" s="11"/>
      <c r="K524" s="11"/>
      <c r="L524" s="11"/>
      <c r="M524" s="11">
        <v>40</v>
      </c>
      <c r="N524" s="11">
        <v>140</v>
      </c>
      <c r="O524" s="11">
        <v>200</v>
      </c>
      <c r="P524" s="15" t="s">
        <v>906</v>
      </c>
      <c r="Q524" s="15" t="s">
        <v>975</v>
      </c>
      <c r="R524" s="23"/>
    </row>
    <row r="525" ht="57" customHeight="1" spans="1:18">
      <c r="A525" s="28">
        <v>114</v>
      </c>
      <c r="B525" s="15" t="s">
        <v>1089</v>
      </c>
      <c r="C525" s="15" t="s">
        <v>974</v>
      </c>
      <c r="D525" s="11" t="s">
        <v>40</v>
      </c>
      <c r="E525" s="11" t="s">
        <v>315</v>
      </c>
      <c r="F525" s="11" t="s">
        <v>33</v>
      </c>
      <c r="G525" s="11" t="s">
        <v>40</v>
      </c>
      <c r="H525" s="11">
        <v>340</v>
      </c>
      <c r="I525" s="11">
        <v>340</v>
      </c>
      <c r="J525" s="11"/>
      <c r="K525" s="11"/>
      <c r="L525" s="11"/>
      <c r="M525" s="11">
        <v>127</v>
      </c>
      <c r="N525" s="11">
        <v>364</v>
      </c>
      <c r="O525" s="11">
        <v>635</v>
      </c>
      <c r="P525" s="15" t="s">
        <v>906</v>
      </c>
      <c r="Q525" s="15" t="s">
        <v>975</v>
      </c>
      <c r="R525" s="23"/>
    </row>
    <row r="526" ht="57" customHeight="1" spans="1:18">
      <c r="A526" s="28">
        <v>115</v>
      </c>
      <c r="B526" s="15" t="s">
        <v>1090</v>
      </c>
      <c r="C526" s="15" t="s">
        <v>974</v>
      </c>
      <c r="D526" s="11" t="s">
        <v>40</v>
      </c>
      <c r="E526" s="11" t="s">
        <v>291</v>
      </c>
      <c r="F526" s="11" t="s">
        <v>33</v>
      </c>
      <c r="G526" s="11" t="s">
        <v>40</v>
      </c>
      <c r="H526" s="11">
        <v>40</v>
      </c>
      <c r="I526" s="11">
        <v>40</v>
      </c>
      <c r="J526" s="11"/>
      <c r="K526" s="11"/>
      <c r="L526" s="11"/>
      <c r="M526" s="11">
        <v>60</v>
      </c>
      <c r="N526" s="11">
        <v>210</v>
      </c>
      <c r="O526" s="11">
        <v>300</v>
      </c>
      <c r="P526" s="15" t="s">
        <v>906</v>
      </c>
      <c r="Q526" s="15" t="s">
        <v>975</v>
      </c>
      <c r="R526" s="23"/>
    </row>
    <row r="527" ht="57" customHeight="1" spans="1:18">
      <c r="A527" s="28">
        <v>116</v>
      </c>
      <c r="B527" s="15" t="s">
        <v>1091</v>
      </c>
      <c r="C527" s="15" t="s">
        <v>974</v>
      </c>
      <c r="D527" s="11" t="s">
        <v>40</v>
      </c>
      <c r="E527" s="11" t="s">
        <v>294</v>
      </c>
      <c r="F527" s="11" t="s">
        <v>33</v>
      </c>
      <c r="G527" s="11" t="s">
        <v>40</v>
      </c>
      <c r="H527" s="11">
        <v>15</v>
      </c>
      <c r="I527" s="11">
        <v>15</v>
      </c>
      <c r="J527" s="11"/>
      <c r="K527" s="11"/>
      <c r="L527" s="11"/>
      <c r="M527" s="11">
        <v>30</v>
      </c>
      <c r="N527" s="11">
        <v>105</v>
      </c>
      <c r="O527" s="11">
        <v>150</v>
      </c>
      <c r="P527" s="15" t="s">
        <v>906</v>
      </c>
      <c r="Q527" s="15" t="s">
        <v>975</v>
      </c>
      <c r="R527" s="23"/>
    </row>
    <row r="528" ht="57" customHeight="1" spans="1:18">
      <c r="A528" s="28">
        <v>117</v>
      </c>
      <c r="B528" s="15" t="s">
        <v>1092</v>
      </c>
      <c r="C528" s="15" t="s">
        <v>974</v>
      </c>
      <c r="D528" s="11" t="s">
        <v>40</v>
      </c>
      <c r="E528" s="11" t="s">
        <v>321</v>
      </c>
      <c r="F528" s="11" t="s">
        <v>33</v>
      </c>
      <c r="G528" s="11" t="s">
        <v>40</v>
      </c>
      <c r="H528" s="11">
        <v>25</v>
      </c>
      <c r="I528" s="11">
        <v>25</v>
      </c>
      <c r="J528" s="11"/>
      <c r="K528" s="11"/>
      <c r="L528" s="11"/>
      <c r="M528" s="11">
        <v>50</v>
      </c>
      <c r="N528" s="11">
        <v>175</v>
      </c>
      <c r="O528" s="11">
        <v>250</v>
      </c>
      <c r="P528" s="15" t="s">
        <v>906</v>
      </c>
      <c r="Q528" s="15" t="s">
        <v>975</v>
      </c>
      <c r="R528" s="23"/>
    </row>
    <row r="529" ht="57" customHeight="1" spans="1:18">
      <c r="A529" s="28">
        <v>118</v>
      </c>
      <c r="B529" s="15" t="s">
        <v>1093</v>
      </c>
      <c r="C529" s="15" t="s">
        <v>974</v>
      </c>
      <c r="D529" s="11" t="s">
        <v>40</v>
      </c>
      <c r="E529" s="11" t="s">
        <v>324</v>
      </c>
      <c r="F529" s="11" t="s">
        <v>33</v>
      </c>
      <c r="G529" s="11" t="s">
        <v>40</v>
      </c>
      <c r="H529" s="11">
        <v>20</v>
      </c>
      <c r="I529" s="11">
        <v>20</v>
      </c>
      <c r="J529" s="11"/>
      <c r="K529" s="11"/>
      <c r="L529" s="11"/>
      <c r="M529" s="11">
        <v>40</v>
      </c>
      <c r="N529" s="11">
        <v>140</v>
      </c>
      <c r="O529" s="11">
        <v>200</v>
      </c>
      <c r="P529" s="15" t="s">
        <v>906</v>
      </c>
      <c r="Q529" s="15" t="s">
        <v>975</v>
      </c>
      <c r="R529" s="23"/>
    </row>
    <row r="530" ht="57" customHeight="1" spans="1:18">
      <c r="A530" s="28">
        <v>119</v>
      </c>
      <c r="B530" s="15" t="s">
        <v>1094</v>
      </c>
      <c r="C530" s="15" t="s">
        <v>974</v>
      </c>
      <c r="D530" s="11" t="s">
        <v>40</v>
      </c>
      <c r="E530" s="11" t="s">
        <v>297</v>
      </c>
      <c r="F530" s="11" t="s">
        <v>33</v>
      </c>
      <c r="G530" s="11" t="s">
        <v>40</v>
      </c>
      <c r="H530" s="11">
        <v>10</v>
      </c>
      <c r="I530" s="11">
        <v>10</v>
      </c>
      <c r="J530" s="11"/>
      <c r="K530" s="11"/>
      <c r="L530" s="11"/>
      <c r="M530" s="11">
        <v>30</v>
      </c>
      <c r="N530" s="11">
        <v>105</v>
      </c>
      <c r="O530" s="11">
        <v>150</v>
      </c>
      <c r="P530" s="15" t="s">
        <v>906</v>
      </c>
      <c r="Q530" s="15" t="s">
        <v>975</v>
      </c>
      <c r="R530" s="23"/>
    </row>
    <row r="531" ht="57" customHeight="1" spans="1:18">
      <c r="A531" s="28">
        <v>120</v>
      </c>
      <c r="B531" s="15" t="s">
        <v>1095</v>
      </c>
      <c r="C531" s="15" t="s">
        <v>974</v>
      </c>
      <c r="D531" s="11" t="s">
        <v>40</v>
      </c>
      <c r="E531" s="11" t="s">
        <v>300</v>
      </c>
      <c r="F531" s="11" t="s">
        <v>33</v>
      </c>
      <c r="G531" s="11" t="s">
        <v>40</v>
      </c>
      <c r="H531" s="11">
        <v>15</v>
      </c>
      <c r="I531" s="11">
        <v>15</v>
      </c>
      <c r="J531" s="11"/>
      <c r="K531" s="11"/>
      <c r="L531" s="11"/>
      <c r="M531" s="11">
        <v>30</v>
      </c>
      <c r="N531" s="11">
        <v>105</v>
      </c>
      <c r="O531" s="11">
        <v>150</v>
      </c>
      <c r="P531" s="15" t="s">
        <v>906</v>
      </c>
      <c r="Q531" s="15" t="s">
        <v>975</v>
      </c>
      <c r="R531" s="23"/>
    </row>
    <row r="532" ht="57" customHeight="1" spans="1:18">
      <c r="A532" s="28">
        <v>121</v>
      </c>
      <c r="B532" s="15" t="s">
        <v>1096</v>
      </c>
      <c r="C532" s="15" t="s">
        <v>974</v>
      </c>
      <c r="D532" s="11" t="s">
        <v>40</v>
      </c>
      <c r="E532" s="11" t="s">
        <v>306</v>
      </c>
      <c r="F532" s="11" t="s">
        <v>33</v>
      </c>
      <c r="G532" s="11" t="s">
        <v>40</v>
      </c>
      <c r="H532" s="11">
        <v>30</v>
      </c>
      <c r="I532" s="11">
        <v>30</v>
      </c>
      <c r="J532" s="11"/>
      <c r="K532" s="11"/>
      <c r="L532" s="11"/>
      <c r="M532" s="11">
        <v>60</v>
      </c>
      <c r="N532" s="11">
        <v>210</v>
      </c>
      <c r="O532" s="11">
        <v>300</v>
      </c>
      <c r="P532" s="15" t="s">
        <v>906</v>
      </c>
      <c r="Q532" s="15" t="s">
        <v>975</v>
      </c>
      <c r="R532" s="23"/>
    </row>
    <row r="533" ht="57" customHeight="1" spans="1:18">
      <c r="A533" s="28">
        <v>122</v>
      </c>
      <c r="B533" s="15" t="s">
        <v>1097</v>
      </c>
      <c r="C533" s="15" t="s">
        <v>974</v>
      </c>
      <c r="D533" s="11" t="s">
        <v>40</v>
      </c>
      <c r="E533" s="11" t="s">
        <v>318</v>
      </c>
      <c r="F533" s="11" t="s">
        <v>33</v>
      </c>
      <c r="G533" s="11" t="s">
        <v>40</v>
      </c>
      <c r="H533" s="11">
        <v>50</v>
      </c>
      <c r="I533" s="11">
        <v>50</v>
      </c>
      <c r="J533" s="11"/>
      <c r="K533" s="11"/>
      <c r="L533" s="11"/>
      <c r="M533" s="11">
        <v>50</v>
      </c>
      <c r="N533" s="11">
        <v>175</v>
      </c>
      <c r="O533" s="11">
        <v>250</v>
      </c>
      <c r="P533" s="15" t="s">
        <v>906</v>
      </c>
      <c r="Q533" s="15" t="s">
        <v>975</v>
      </c>
      <c r="R533" s="23"/>
    </row>
    <row r="534" ht="57" customHeight="1" spans="1:18">
      <c r="A534" s="28">
        <v>123</v>
      </c>
      <c r="B534" s="15" t="s">
        <v>1098</v>
      </c>
      <c r="C534" s="15" t="s">
        <v>974</v>
      </c>
      <c r="D534" s="11" t="s">
        <v>40</v>
      </c>
      <c r="E534" s="11" t="s">
        <v>309</v>
      </c>
      <c r="F534" s="11" t="s">
        <v>33</v>
      </c>
      <c r="G534" s="11" t="s">
        <v>40</v>
      </c>
      <c r="H534" s="11">
        <v>45</v>
      </c>
      <c r="I534" s="11">
        <v>45</v>
      </c>
      <c r="J534" s="11"/>
      <c r="K534" s="11"/>
      <c r="L534" s="11"/>
      <c r="M534" s="11">
        <v>60</v>
      </c>
      <c r="N534" s="11">
        <v>210</v>
      </c>
      <c r="O534" s="11">
        <v>300</v>
      </c>
      <c r="P534" s="15" t="s">
        <v>906</v>
      </c>
      <c r="Q534" s="15" t="s">
        <v>975</v>
      </c>
      <c r="R534" s="23"/>
    </row>
    <row r="535" ht="57" customHeight="1" spans="1:18">
      <c r="A535" s="28" t="s">
        <v>83</v>
      </c>
      <c r="B535" s="11"/>
      <c r="C535" s="11"/>
      <c r="D535" s="11"/>
      <c r="E535" s="11"/>
      <c r="F535" s="11"/>
      <c r="G535" s="11"/>
      <c r="H535" s="11">
        <f t="shared" ref="H535:L535" si="43">SUM(H536:H544)</f>
        <v>200</v>
      </c>
      <c r="I535" s="11">
        <f t="shared" si="43"/>
        <v>200</v>
      </c>
      <c r="J535" s="11">
        <f t="shared" si="43"/>
        <v>0</v>
      </c>
      <c r="K535" s="11">
        <f t="shared" si="43"/>
        <v>0</v>
      </c>
      <c r="L535" s="11">
        <f t="shared" si="43"/>
        <v>0</v>
      </c>
      <c r="M535" s="11"/>
      <c r="N535" s="11"/>
      <c r="O535" s="11"/>
      <c r="P535" s="15"/>
      <c r="Q535" s="15"/>
      <c r="R535" s="23"/>
    </row>
    <row r="536" ht="57" customHeight="1" spans="1:18">
      <c r="A536" s="28">
        <v>124</v>
      </c>
      <c r="B536" s="15" t="s">
        <v>1099</v>
      </c>
      <c r="C536" s="15" t="s">
        <v>974</v>
      </c>
      <c r="D536" s="11" t="s">
        <v>83</v>
      </c>
      <c r="E536" s="11" t="s">
        <v>332</v>
      </c>
      <c r="F536" s="11" t="s">
        <v>33</v>
      </c>
      <c r="G536" s="11" t="s">
        <v>83</v>
      </c>
      <c r="H536" s="11">
        <v>2</v>
      </c>
      <c r="I536" s="11">
        <v>2</v>
      </c>
      <c r="J536" s="11"/>
      <c r="K536" s="11"/>
      <c r="L536" s="11"/>
      <c r="M536" s="11">
        <v>4</v>
      </c>
      <c r="N536" s="11">
        <v>14</v>
      </c>
      <c r="O536" s="11">
        <v>20</v>
      </c>
      <c r="P536" s="15" t="s">
        <v>906</v>
      </c>
      <c r="Q536" s="15" t="s">
        <v>975</v>
      </c>
      <c r="R536" s="23"/>
    </row>
    <row r="537" ht="57" customHeight="1" spans="1:18">
      <c r="A537" s="28">
        <v>125</v>
      </c>
      <c r="B537" s="15" t="s">
        <v>1100</v>
      </c>
      <c r="C537" s="15" t="s">
        <v>974</v>
      </c>
      <c r="D537" s="11" t="s">
        <v>83</v>
      </c>
      <c r="E537" s="11" t="s">
        <v>190</v>
      </c>
      <c r="F537" s="11" t="s">
        <v>33</v>
      </c>
      <c r="G537" s="11" t="s">
        <v>83</v>
      </c>
      <c r="H537" s="11">
        <v>34.8</v>
      </c>
      <c r="I537" s="11">
        <v>34.8</v>
      </c>
      <c r="J537" s="11"/>
      <c r="K537" s="11"/>
      <c r="L537" s="11"/>
      <c r="M537" s="11">
        <v>69</v>
      </c>
      <c r="N537" s="11">
        <v>243</v>
      </c>
      <c r="O537" s="11">
        <v>348</v>
      </c>
      <c r="P537" s="15" t="s">
        <v>906</v>
      </c>
      <c r="Q537" s="15" t="s">
        <v>975</v>
      </c>
      <c r="R537" s="23"/>
    </row>
    <row r="538" ht="57" customHeight="1" spans="1:18">
      <c r="A538" s="28">
        <v>126</v>
      </c>
      <c r="B538" s="15" t="s">
        <v>1101</v>
      </c>
      <c r="C538" s="15" t="s">
        <v>974</v>
      </c>
      <c r="D538" s="11" t="s">
        <v>83</v>
      </c>
      <c r="E538" s="11" t="s">
        <v>355</v>
      </c>
      <c r="F538" s="11" t="s">
        <v>33</v>
      </c>
      <c r="G538" s="11" t="s">
        <v>83</v>
      </c>
      <c r="H538" s="11">
        <v>32.4</v>
      </c>
      <c r="I538" s="11">
        <v>32.4</v>
      </c>
      <c r="J538" s="11"/>
      <c r="K538" s="11"/>
      <c r="L538" s="11"/>
      <c r="M538" s="11">
        <v>64</v>
      </c>
      <c r="N538" s="11">
        <v>226</v>
      </c>
      <c r="O538" s="11">
        <v>324</v>
      </c>
      <c r="P538" s="15" t="s">
        <v>906</v>
      </c>
      <c r="Q538" s="15" t="s">
        <v>975</v>
      </c>
      <c r="R538" s="23"/>
    </row>
    <row r="539" ht="57" customHeight="1" spans="1:18">
      <c r="A539" s="28">
        <v>127</v>
      </c>
      <c r="B539" s="15" t="s">
        <v>1102</v>
      </c>
      <c r="C539" s="15" t="s">
        <v>974</v>
      </c>
      <c r="D539" s="11" t="s">
        <v>83</v>
      </c>
      <c r="E539" s="11" t="s">
        <v>338</v>
      </c>
      <c r="F539" s="11" t="s">
        <v>33</v>
      </c>
      <c r="G539" s="11" t="s">
        <v>83</v>
      </c>
      <c r="H539" s="11">
        <v>36</v>
      </c>
      <c r="I539" s="11">
        <v>36</v>
      </c>
      <c r="J539" s="11"/>
      <c r="K539" s="11"/>
      <c r="L539" s="11"/>
      <c r="M539" s="11">
        <v>72</v>
      </c>
      <c r="N539" s="11">
        <v>252</v>
      </c>
      <c r="O539" s="11">
        <v>360</v>
      </c>
      <c r="P539" s="15" t="s">
        <v>906</v>
      </c>
      <c r="Q539" s="15" t="s">
        <v>975</v>
      </c>
      <c r="R539" s="23"/>
    </row>
    <row r="540" ht="57" customHeight="1" spans="1:18">
      <c r="A540" s="28">
        <v>128</v>
      </c>
      <c r="B540" s="15" t="s">
        <v>1103</v>
      </c>
      <c r="C540" s="15" t="s">
        <v>974</v>
      </c>
      <c r="D540" s="11" t="s">
        <v>83</v>
      </c>
      <c r="E540" s="11" t="s">
        <v>335</v>
      </c>
      <c r="F540" s="11" t="s">
        <v>33</v>
      </c>
      <c r="G540" s="11" t="s">
        <v>83</v>
      </c>
      <c r="H540" s="11">
        <v>15</v>
      </c>
      <c r="I540" s="11">
        <v>15</v>
      </c>
      <c r="J540" s="11"/>
      <c r="K540" s="11"/>
      <c r="L540" s="11"/>
      <c r="M540" s="11">
        <v>30</v>
      </c>
      <c r="N540" s="11">
        <v>105</v>
      </c>
      <c r="O540" s="11">
        <v>150</v>
      </c>
      <c r="P540" s="15" t="s">
        <v>906</v>
      </c>
      <c r="Q540" s="15" t="s">
        <v>975</v>
      </c>
      <c r="R540" s="23"/>
    </row>
    <row r="541" ht="57" customHeight="1" spans="1:18">
      <c r="A541" s="28">
        <v>129</v>
      </c>
      <c r="B541" s="15" t="s">
        <v>1104</v>
      </c>
      <c r="C541" s="15" t="s">
        <v>974</v>
      </c>
      <c r="D541" s="11" t="s">
        <v>83</v>
      </c>
      <c r="E541" s="11" t="s">
        <v>349</v>
      </c>
      <c r="F541" s="11" t="s">
        <v>33</v>
      </c>
      <c r="G541" s="11" t="s">
        <v>83</v>
      </c>
      <c r="H541" s="11">
        <v>15.4</v>
      </c>
      <c r="I541" s="11">
        <v>15.4</v>
      </c>
      <c r="J541" s="11"/>
      <c r="K541" s="11"/>
      <c r="L541" s="11"/>
      <c r="M541" s="11">
        <v>30</v>
      </c>
      <c r="N541" s="11">
        <v>107</v>
      </c>
      <c r="O541" s="11">
        <v>154</v>
      </c>
      <c r="P541" s="15" t="s">
        <v>906</v>
      </c>
      <c r="Q541" s="15" t="s">
        <v>975</v>
      </c>
      <c r="R541" s="23"/>
    </row>
    <row r="542" ht="57" customHeight="1" spans="1:18">
      <c r="A542" s="28">
        <v>130</v>
      </c>
      <c r="B542" s="15" t="s">
        <v>1105</v>
      </c>
      <c r="C542" s="15" t="s">
        <v>974</v>
      </c>
      <c r="D542" s="11" t="s">
        <v>83</v>
      </c>
      <c r="E542" s="11" t="s">
        <v>124</v>
      </c>
      <c r="F542" s="11" t="s">
        <v>33</v>
      </c>
      <c r="G542" s="11" t="s">
        <v>83</v>
      </c>
      <c r="H542" s="11">
        <v>15</v>
      </c>
      <c r="I542" s="11">
        <v>15</v>
      </c>
      <c r="J542" s="11"/>
      <c r="K542" s="11"/>
      <c r="L542" s="11"/>
      <c r="M542" s="11">
        <v>30</v>
      </c>
      <c r="N542" s="11">
        <v>105</v>
      </c>
      <c r="O542" s="11">
        <v>150</v>
      </c>
      <c r="P542" s="15" t="s">
        <v>906</v>
      </c>
      <c r="Q542" s="15" t="s">
        <v>975</v>
      </c>
      <c r="R542" s="23"/>
    </row>
    <row r="543" ht="57" customHeight="1" spans="1:18">
      <c r="A543" s="28">
        <v>131</v>
      </c>
      <c r="B543" s="15" t="s">
        <v>1106</v>
      </c>
      <c r="C543" s="15" t="s">
        <v>974</v>
      </c>
      <c r="D543" s="11" t="s">
        <v>83</v>
      </c>
      <c r="E543" s="11" t="s">
        <v>341</v>
      </c>
      <c r="F543" s="11" t="s">
        <v>33</v>
      </c>
      <c r="G543" s="11" t="s">
        <v>83</v>
      </c>
      <c r="H543" s="11">
        <v>17.4</v>
      </c>
      <c r="I543" s="11">
        <v>17.4</v>
      </c>
      <c r="J543" s="11"/>
      <c r="K543" s="11"/>
      <c r="L543" s="11"/>
      <c r="M543" s="11">
        <v>34</v>
      </c>
      <c r="N543" s="11">
        <v>121</v>
      </c>
      <c r="O543" s="11">
        <v>174</v>
      </c>
      <c r="P543" s="15" t="s">
        <v>906</v>
      </c>
      <c r="Q543" s="15" t="s">
        <v>975</v>
      </c>
      <c r="R543" s="23"/>
    </row>
    <row r="544" ht="57" customHeight="1" spans="1:18">
      <c r="A544" s="28">
        <v>132</v>
      </c>
      <c r="B544" s="15" t="s">
        <v>1107</v>
      </c>
      <c r="C544" s="15" t="s">
        <v>974</v>
      </c>
      <c r="D544" s="11" t="s">
        <v>83</v>
      </c>
      <c r="E544" s="11" t="s">
        <v>344</v>
      </c>
      <c r="F544" s="11" t="s">
        <v>33</v>
      </c>
      <c r="G544" s="11" t="s">
        <v>83</v>
      </c>
      <c r="H544" s="11">
        <v>32</v>
      </c>
      <c r="I544" s="11">
        <v>32</v>
      </c>
      <c r="J544" s="11"/>
      <c r="K544" s="11"/>
      <c r="L544" s="11"/>
      <c r="M544" s="11">
        <v>64</v>
      </c>
      <c r="N544" s="11">
        <v>224</v>
      </c>
      <c r="O544" s="11">
        <v>320</v>
      </c>
      <c r="P544" s="15" t="s">
        <v>906</v>
      </c>
      <c r="Q544" s="15" t="s">
        <v>975</v>
      </c>
      <c r="R544" s="23"/>
    </row>
    <row r="545" ht="57" customHeight="1" spans="1:18">
      <c r="A545" s="28" t="s">
        <v>55</v>
      </c>
      <c r="B545" s="11"/>
      <c r="C545" s="11"/>
      <c r="D545" s="11"/>
      <c r="E545" s="11"/>
      <c r="F545" s="11"/>
      <c r="G545" s="11"/>
      <c r="H545" s="11">
        <f t="shared" ref="H545:L545" si="44">SUM(H546:H552)</f>
        <v>140</v>
      </c>
      <c r="I545" s="11">
        <f t="shared" si="44"/>
        <v>140</v>
      </c>
      <c r="J545" s="11">
        <f t="shared" si="44"/>
        <v>0</v>
      </c>
      <c r="K545" s="11">
        <f t="shared" si="44"/>
        <v>0</v>
      </c>
      <c r="L545" s="11">
        <f t="shared" si="44"/>
        <v>0</v>
      </c>
      <c r="M545" s="11"/>
      <c r="N545" s="11"/>
      <c r="O545" s="11"/>
      <c r="P545" s="15"/>
      <c r="Q545" s="15"/>
      <c r="R545" s="23"/>
    </row>
    <row r="546" ht="57" customHeight="1" spans="1:18">
      <c r="A546" s="28">
        <v>133</v>
      </c>
      <c r="B546" s="15" t="s">
        <v>1108</v>
      </c>
      <c r="C546" s="15" t="s">
        <v>974</v>
      </c>
      <c r="D546" s="11" t="s">
        <v>55</v>
      </c>
      <c r="E546" s="11" t="s">
        <v>591</v>
      </c>
      <c r="F546" s="11" t="s">
        <v>33</v>
      </c>
      <c r="G546" s="11" t="s">
        <v>55</v>
      </c>
      <c r="H546" s="11">
        <v>10</v>
      </c>
      <c r="I546" s="11">
        <v>10</v>
      </c>
      <c r="J546" s="11"/>
      <c r="K546" s="11"/>
      <c r="L546" s="11"/>
      <c r="M546" s="11">
        <v>20</v>
      </c>
      <c r="N546" s="11">
        <v>70</v>
      </c>
      <c r="O546" s="11">
        <v>100</v>
      </c>
      <c r="P546" s="15" t="s">
        <v>906</v>
      </c>
      <c r="Q546" s="15" t="s">
        <v>975</v>
      </c>
      <c r="R546" s="23"/>
    </row>
    <row r="547" ht="57" customHeight="1" spans="1:18">
      <c r="A547" s="28">
        <v>134</v>
      </c>
      <c r="B547" s="15" t="s">
        <v>1109</v>
      </c>
      <c r="C547" s="15" t="s">
        <v>974</v>
      </c>
      <c r="D547" s="11" t="s">
        <v>55</v>
      </c>
      <c r="E547" s="11" t="s">
        <v>594</v>
      </c>
      <c r="F547" s="11" t="s">
        <v>33</v>
      </c>
      <c r="G547" s="11" t="s">
        <v>55</v>
      </c>
      <c r="H547" s="11">
        <v>20</v>
      </c>
      <c r="I547" s="11">
        <v>20</v>
      </c>
      <c r="J547" s="11"/>
      <c r="K547" s="11"/>
      <c r="L547" s="11"/>
      <c r="M547" s="11">
        <v>40</v>
      </c>
      <c r="N547" s="11">
        <v>140</v>
      </c>
      <c r="O547" s="11">
        <v>200</v>
      </c>
      <c r="P547" s="15" t="s">
        <v>906</v>
      </c>
      <c r="Q547" s="15" t="s">
        <v>975</v>
      </c>
      <c r="R547" s="23"/>
    </row>
    <row r="548" ht="57" customHeight="1" spans="1:18">
      <c r="A548" s="28">
        <v>135</v>
      </c>
      <c r="B548" s="15" t="s">
        <v>1110</v>
      </c>
      <c r="C548" s="15" t="s">
        <v>974</v>
      </c>
      <c r="D548" s="11" t="s">
        <v>55</v>
      </c>
      <c r="E548" s="11" t="s">
        <v>585</v>
      </c>
      <c r="F548" s="11" t="s">
        <v>33</v>
      </c>
      <c r="G548" s="11" t="s">
        <v>55</v>
      </c>
      <c r="H548" s="11">
        <v>35</v>
      </c>
      <c r="I548" s="11">
        <v>35</v>
      </c>
      <c r="J548" s="11"/>
      <c r="K548" s="11"/>
      <c r="L548" s="11"/>
      <c r="M548" s="11">
        <v>70</v>
      </c>
      <c r="N548" s="11">
        <v>245</v>
      </c>
      <c r="O548" s="11">
        <v>350</v>
      </c>
      <c r="P548" s="15" t="s">
        <v>906</v>
      </c>
      <c r="Q548" s="15" t="s">
        <v>975</v>
      </c>
      <c r="R548" s="23"/>
    </row>
    <row r="549" ht="57" customHeight="1" spans="1:18">
      <c r="A549" s="28">
        <v>136</v>
      </c>
      <c r="B549" s="15" t="s">
        <v>1111</v>
      </c>
      <c r="C549" s="15" t="s">
        <v>974</v>
      </c>
      <c r="D549" s="11" t="s">
        <v>55</v>
      </c>
      <c r="E549" s="11" t="s">
        <v>597</v>
      </c>
      <c r="F549" s="11" t="s">
        <v>33</v>
      </c>
      <c r="G549" s="11" t="s">
        <v>55</v>
      </c>
      <c r="H549" s="11">
        <v>10</v>
      </c>
      <c r="I549" s="11">
        <v>10</v>
      </c>
      <c r="J549" s="11"/>
      <c r="K549" s="11"/>
      <c r="L549" s="11"/>
      <c r="M549" s="11">
        <v>20</v>
      </c>
      <c r="N549" s="11">
        <v>70</v>
      </c>
      <c r="O549" s="11">
        <v>100</v>
      </c>
      <c r="P549" s="15" t="s">
        <v>906</v>
      </c>
      <c r="Q549" s="15" t="s">
        <v>975</v>
      </c>
      <c r="R549" s="23"/>
    </row>
    <row r="550" ht="57" customHeight="1" spans="1:18">
      <c r="A550" s="28">
        <v>137</v>
      </c>
      <c r="B550" s="15" t="s">
        <v>1112</v>
      </c>
      <c r="C550" s="15" t="s">
        <v>974</v>
      </c>
      <c r="D550" s="11" t="s">
        <v>55</v>
      </c>
      <c r="E550" s="11" t="s">
        <v>588</v>
      </c>
      <c r="F550" s="11" t="s">
        <v>33</v>
      </c>
      <c r="G550" s="11" t="s">
        <v>55</v>
      </c>
      <c r="H550" s="11">
        <v>10</v>
      </c>
      <c r="I550" s="11">
        <v>10</v>
      </c>
      <c r="J550" s="11"/>
      <c r="K550" s="11"/>
      <c r="L550" s="11"/>
      <c r="M550" s="11">
        <v>20</v>
      </c>
      <c r="N550" s="11">
        <v>70</v>
      </c>
      <c r="O550" s="11">
        <v>100</v>
      </c>
      <c r="P550" s="15" t="s">
        <v>906</v>
      </c>
      <c r="Q550" s="15" t="s">
        <v>975</v>
      </c>
      <c r="R550" s="23"/>
    </row>
    <row r="551" ht="57" customHeight="1" spans="1:18">
      <c r="A551" s="28">
        <v>138</v>
      </c>
      <c r="B551" s="15" t="s">
        <v>1113</v>
      </c>
      <c r="C551" s="15" t="s">
        <v>974</v>
      </c>
      <c r="D551" s="11" t="s">
        <v>55</v>
      </c>
      <c r="E551" s="11" t="s">
        <v>579</v>
      </c>
      <c r="F551" s="11" t="s">
        <v>33</v>
      </c>
      <c r="G551" s="11" t="s">
        <v>55</v>
      </c>
      <c r="H551" s="11">
        <v>35</v>
      </c>
      <c r="I551" s="11">
        <v>35</v>
      </c>
      <c r="J551" s="11"/>
      <c r="K551" s="11"/>
      <c r="L551" s="11"/>
      <c r="M551" s="11">
        <v>70</v>
      </c>
      <c r="N551" s="11">
        <v>245</v>
      </c>
      <c r="O551" s="11">
        <v>350</v>
      </c>
      <c r="P551" s="15" t="s">
        <v>906</v>
      </c>
      <c r="Q551" s="15" t="s">
        <v>975</v>
      </c>
      <c r="R551" s="23"/>
    </row>
    <row r="552" ht="57" customHeight="1" spans="1:18">
      <c r="A552" s="28">
        <v>139</v>
      </c>
      <c r="B552" s="15" t="s">
        <v>1114</v>
      </c>
      <c r="C552" s="15" t="s">
        <v>974</v>
      </c>
      <c r="D552" s="11" t="s">
        <v>55</v>
      </c>
      <c r="E552" s="11" t="s">
        <v>582</v>
      </c>
      <c r="F552" s="11" t="s">
        <v>33</v>
      </c>
      <c r="G552" s="11" t="s">
        <v>55</v>
      </c>
      <c r="H552" s="11">
        <v>20</v>
      </c>
      <c r="I552" s="11">
        <v>20</v>
      </c>
      <c r="J552" s="11"/>
      <c r="K552" s="11"/>
      <c r="L552" s="11"/>
      <c r="M552" s="11">
        <v>40</v>
      </c>
      <c r="N552" s="11">
        <v>140</v>
      </c>
      <c r="O552" s="11">
        <v>200</v>
      </c>
      <c r="P552" s="15" t="s">
        <v>906</v>
      </c>
      <c r="Q552" s="15" t="s">
        <v>975</v>
      </c>
      <c r="R552" s="23"/>
    </row>
    <row r="553" ht="99" customHeight="1" spans="1:18">
      <c r="A553" s="31" t="s">
        <v>1115</v>
      </c>
      <c r="B553" s="32" t="s">
        <v>1116</v>
      </c>
      <c r="C553" s="32" t="s">
        <v>1117</v>
      </c>
      <c r="D553" s="12" t="s">
        <v>130</v>
      </c>
      <c r="E553" s="23"/>
      <c r="F553" s="23" t="s">
        <v>33</v>
      </c>
      <c r="G553" s="12" t="s">
        <v>885</v>
      </c>
      <c r="H553" s="23">
        <v>239</v>
      </c>
      <c r="I553" s="23">
        <v>220</v>
      </c>
      <c r="J553" s="23">
        <v>19</v>
      </c>
      <c r="K553" s="23"/>
      <c r="L553" s="23"/>
      <c r="M553" s="23"/>
      <c r="N553" s="23"/>
      <c r="O553" s="23"/>
      <c r="P553" s="23"/>
      <c r="Q553" s="23"/>
      <c r="R553" s="23"/>
    </row>
  </sheetData>
  <mergeCells count="16">
    <mergeCell ref="A2:Q2"/>
    <mergeCell ref="D3:E3"/>
    <mergeCell ref="U3:X3"/>
    <mergeCell ref="A3:A5"/>
    <mergeCell ref="B3:B5"/>
    <mergeCell ref="C3:C5"/>
    <mergeCell ref="D4:D5"/>
    <mergeCell ref="E4:E5"/>
    <mergeCell ref="F3:F5"/>
    <mergeCell ref="G3:G5"/>
    <mergeCell ref="O3:O5"/>
    <mergeCell ref="P3:P5"/>
    <mergeCell ref="Q3:Q5"/>
    <mergeCell ref="R3:R5"/>
    <mergeCell ref="M3:N4"/>
    <mergeCell ref="H3:L4"/>
  </mergeCells>
  <dataValidations count="1">
    <dataValidation type="list" allowBlank="1" showInputMessage="1" showErrorMessage="1" sqref="F2 F9 F22 F36 F37 F38 F39 F40 F41 F42 F43 F44 F45 F46 F47 F48 F49 F50 F51 F52 F58 F59 F60 F61 F62 F63 F64 F65 F66 F67 F68 F69 F70 F71 F72 F73 F74 F75 F76 F77 F78 F79 F80 F81 F82 F83 F84 F85 F86 F87 F88 F89 F255 F256 F257 F258 F259 F327 F328 F329 F330 F331 F332 F333 F334 F335 F336 F337 F338 F339 F340 F341 F342 F343 F344 F347 F348 F349 F350 F351 F352 F353 F354 F355 F356 F357 F358 F359 F360 F361 F362 F363 F364 F365 F366 F367 F368 F369 F370 F371 F372 F373 F374 F375 F376 F377 F378 F379 F380 F381 F382 F383 F384 F385 F386 F387 F388 F389 F390 F391 F392 F393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490 F491 F492 F493 F494 F495 F496 F497 F498 F499 F500 F501 F502 F503 F504 F505 F506 F507 F508 F509 F510 F511 F512 F513 F514 F515 F516 F517 F518 F519 F520 F521 F522 F523 F524 F525 F526 F527 F528 F529 F530 F531 F532 F533 F534 F535 F536 F537 F538 F539 F540 F541 F542 F543 F544 F545 F546 F547 F548 F549 F550 F551 F552 F553 F6:F8 F10:F21 F23:F35 F53:F57 F90:F254 F260:F326 F345:F346 F394:F395 F554:F1048576">
      <formula1>$V$4:$V$7</formula1>
    </dataValidation>
  </dataValidations>
  <printOptions horizontalCentered="1"/>
  <pageMargins left="0.550694444444444" right="0.550694444444444" top="0.786805555555556" bottom="0.786805555555556" header="0.511805555555556" footer="0.511805555555556"/>
  <pageSetup paperSize="8" scale="85" firstPageNumber="6" fitToHeight="0"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阿夏</cp:lastModifiedBy>
  <dcterms:created xsi:type="dcterms:W3CDTF">2019-07-20T09:28:00Z</dcterms:created>
  <cp:lastPrinted>2019-07-26T07:41:00Z</cp:lastPrinted>
  <dcterms:modified xsi:type="dcterms:W3CDTF">2020-02-29T07:18:44Z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