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9890" windowHeight="7530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25725"/>
</workbook>
</file>

<file path=xl/calcChain.xml><?xml version="1.0" encoding="utf-8"?>
<calcChain xmlns="http://schemas.openxmlformats.org/spreadsheetml/2006/main">
  <c r="H27" i="11"/>
  <c r="D27"/>
  <c r="B27"/>
  <c r="E17" i="10"/>
  <c r="E16"/>
  <c r="E15"/>
  <c r="E14"/>
  <c r="E13"/>
  <c r="E12"/>
  <c r="E11"/>
  <c r="G10"/>
  <c r="F10"/>
  <c r="E10"/>
  <c r="E9"/>
  <c r="E8"/>
  <c r="E7"/>
  <c r="E6"/>
  <c r="G5"/>
  <c r="F5"/>
  <c r="E5"/>
  <c r="C5" i="9"/>
  <c r="E18" i="8"/>
  <c r="E17"/>
  <c r="E16"/>
  <c r="E15"/>
  <c r="E14"/>
  <c r="E13"/>
  <c r="E12"/>
  <c r="E11"/>
  <c r="H10"/>
  <c r="G10"/>
  <c r="E10"/>
  <c r="E9"/>
  <c r="E8"/>
  <c r="E7"/>
  <c r="E6"/>
  <c r="F5"/>
  <c r="E5"/>
  <c r="C9" i="7"/>
  <c r="C8"/>
  <c r="C7"/>
  <c r="C6"/>
  <c r="C5"/>
</calcChain>
</file>

<file path=xl/sharedStrings.xml><?xml version="1.0" encoding="utf-8"?>
<sst xmlns="http://schemas.openxmlformats.org/spreadsheetml/2006/main" count="207" uniqueCount="129">
  <si>
    <t xml:space="preserve">                    单位名称：镇安县城市管理局</t>
  </si>
  <si>
    <t xml:space="preserve">                    保密审查情况：已审查</t>
  </si>
  <si>
    <t xml:space="preserve">                    单位主要负责人审签情况：杨崇林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</si>
  <si>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</si>
  <si>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</si>
  <si>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</si>
  <si>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</si>
  <si>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</si>
  <si>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</si>
  <si>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</si>
  <si>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</si>
  <si>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</si>
  <si>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</si>
  <si>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</si>
  <si>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</si>
  <si>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</si>
  <si>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</si>
  <si>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</si>
  <si>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</si>
  <si>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</si>
  <si>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单位无政府性基金收支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</si>
  <si>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</si>
  <si>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</si>
  <si>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</si>
  <si>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</si>
  <si>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</si>
  <si>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</si>
  <si>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</si>
  <si>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</si>
  <si>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</si>
  <si>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</si>
  <si>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</si>
  <si>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</si>
  <si>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固定废弃物与化学品</t>
  </si>
  <si>
    <t>城管执法</t>
  </si>
  <si>
    <t>其他城乡社区管理事务支出</t>
  </si>
  <si>
    <t>其他城乡社区公共设施支出</t>
  </si>
  <si>
    <t>城乡社区环境卫生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</si>
  <si>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</si>
  <si>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</si>
  <si>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</si>
  <si>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</si>
  <si>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</si>
  <si>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</si>
  <si>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机关工资福利支出</t>
  </si>
  <si>
    <t>基本工资</t>
  </si>
  <si>
    <t>工资奖金津补贴</t>
  </si>
  <si>
    <t>机关事业单位基本养老保险缴费</t>
  </si>
  <si>
    <t>社会保障缴费</t>
  </si>
  <si>
    <t>职工基本医疗保险缴费</t>
  </si>
  <si>
    <t>商品和服务支出</t>
  </si>
  <si>
    <t>机关商品和服务支出</t>
  </si>
  <si>
    <t>办公费</t>
  </si>
  <si>
    <t>办公经费</t>
  </si>
  <si>
    <t>公务接待费</t>
  </si>
  <si>
    <t>委托业务费</t>
  </si>
  <si>
    <t>工会经费</t>
  </si>
  <si>
    <t>公务用车运行维护费</t>
  </si>
  <si>
    <t>其他商品和服务支出</t>
  </si>
  <si>
    <t>对个人和家庭的补助</t>
  </si>
  <si>
    <t>其他对个人和家庭的补助</t>
  </si>
  <si>
    <t>社会福利和救助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</si>
  <si>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</si>
  <si>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</si>
  <si>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</si>
  <si>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</si>
  <si>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</si>
  <si>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</si>
  <si>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</si>
  <si>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</si>
  <si>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</si>
  <si>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</si>
  <si>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</si>
  <si>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</si>
  <si>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</si>
  <si>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</si>
  <si>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</si>
  <si>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</si>
  <si>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</si>
  <si>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</si>
  <si>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</si>
  <si>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</si>
  <si>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</si>
  <si>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</si>
  <si>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</si>
  <si>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</si>
  <si>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</si>
  <si>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</si>
  <si>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</si>
  <si>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</si>
  <si>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</si>
  <si>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</si>
  <si>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</si>
  <si>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</si>
  <si>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</si>
  <si>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</si>
  <si>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</si>
  <si>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</si>
  <si>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</si>
  <si>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</si>
  <si>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</si>
  <si>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</si>
  <si>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</si>
  <si>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</si>
  <si>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</si>
  <si>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</si>
  <si>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</si>
  <si>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</si>
  <si>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</si>
  <si>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</si>
  <si>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</si>
  <si>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</si>
  <si>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</si>
  <si>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</si>
  <si>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</si>
  <si>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</si>
  <si>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</si>
  <si>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</si>
  <si>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</si>
  <si>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</si>
  <si>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</si>
  <si>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</si>
  <si>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</si>
  <si>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环卫外包、公厕外包</t>
  </si>
  <si>
    <t>垃圾场渗滤液运营费</t>
  </si>
  <si>
    <t>市政设施维护费</t>
  </si>
  <si>
    <t>智慧城管项目</t>
  </si>
  <si>
    <t>自收自支人员补助</t>
  </si>
  <si>
    <t>2021年部门所属单位综合预算公开报表</t>
    <phoneticPr fontId="0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</si>
</sst>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4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8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5" fillId="0" borderId="0">
      <alignment vertical="center"/>
    </xf>
  </cellStyleXfs>
  <cellXfs count="65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43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3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5" fillId="0" borderId="1" xfId="0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3" fontId="0" fillId="0" borderId="1" xfId="0" applyNumberForma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43" fontId="0" fillId="0" borderId="1" xfId="0" applyNumberFormat="1" applyBorder="1" applyAlignment="1">
      <alignment vertical="center" wrapText="1"/>
    </xf>
    <xf numFmtId="43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3" fontId="0" fillId="0" borderId="1" xfId="0" applyNumberFormat="1" applyFill="1" applyBorder="1"/>
    <xf numFmtId="43" fontId="0" fillId="0" borderId="1" xfId="0" applyNumberFormat="1" applyBorder="1" applyAlignment="1">
      <alignment vertical="center"/>
    </xf>
    <xf numFmtId="43" fontId="0" fillId="0" borderId="1" xfId="0" applyNumberFormat="1" applyBorder="1"/>
    <xf numFmtId="0" fontId="0" fillId="0" borderId="2" xfId="0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8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Alignment="1" applyProtection="1">
      <alignment horizontal="center" vertical="center"/>
    </xf>
    <xf numFmtId="0" fontId="12" fillId="0" borderId="0" xfId="0" applyFont="1" applyBorder="1" applyAlignment="1">
      <alignment horizontal="left"/>
    </xf>
    <xf numFmtId="0" fontId="0" fillId="0" borderId="0" xfId="0" applyBorder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tabSelected="1" workbookViewId="0">
      <selection activeCell="A2" sqref="A2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52" t="s">
        <v>128</v>
      </c>
      <c r="B2" s="53"/>
      <c r="C2" s="53"/>
      <c r="D2" s="53"/>
    </row>
    <row r="3" spans="1:4" ht="93.75" customHeight="1">
      <c r="A3" s="54"/>
    </row>
    <row r="4" spans="1:4" ht="81.75" customHeight="1">
      <c r="A4" s="55" t="s">
        <v>0</v>
      </c>
    </row>
    <row r="5" spans="1:4" ht="41.1" customHeight="1">
      <c r="A5" s="55" t="s">
        <v>1</v>
      </c>
    </row>
    <row r="6" spans="1:4" ht="36.950000000000003" customHeight="1">
      <c r="A6" s="55" t="s">
        <v>2</v>
      </c>
    </row>
    <row r="7" spans="1:4" ht="12.75" customHeight="1">
      <c r="A7" s="56"/>
    </row>
    <row r="8" spans="1:4" ht="12.75" customHeight="1">
      <c r="A8" s="56"/>
    </row>
    <row r="9" spans="1:4" ht="12.75" customHeight="1">
      <c r="A9" s="56"/>
    </row>
    <row r="10" spans="1:4" ht="12.75" customHeight="1">
      <c r="A10" s="56"/>
    </row>
    <row r="11" spans="1:4" ht="12.75" customHeight="1">
      <c r="A11" s="56"/>
    </row>
    <row r="12" spans="1:4" ht="12.75" customHeight="1">
      <c r="A12" s="56"/>
    </row>
    <row r="13" spans="1:4" ht="12.75" customHeight="1">
      <c r="A13" s="56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"/>
  <sheetViews>
    <sheetView workbookViewId="0">
      <selection activeCell="L8" sqref="L8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21" ht="22.5">
      <c r="A1" s="57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3" spans="1:21" ht="24" customHeight="1">
      <c r="A3" s="48" t="s">
        <v>4</v>
      </c>
      <c r="B3" s="58" t="s">
        <v>5</v>
      </c>
      <c r="C3" s="58"/>
      <c r="D3" s="58"/>
      <c r="E3" s="58"/>
      <c r="F3" s="58"/>
      <c r="G3" s="58"/>
      <c r="H3" s="58"/>
      <c r="I3" s="58"/>
      <c r="J3" s="58"/>
      <c r="K3" s="49" t="s">
        <v>6</v>
      </c>
      <c r="L3" s="49" t="s">
        <v>7</v>
      </c>
    </row>
    <row r="4" spans="1:21" s="47" customFormat="1" ht="24.95" customHeight="1">
      <c r="A4" s="49" t="s">
        <v>8</v>
      </c>
      <c r="B4" s="59" t="s">
        <v>9</v>
      </c>
      <c r="C4" s="59"/>
      <c r="D4" s="59"/>
      <c r="E4" s="59"/>
      <c r="F4" s="59"/>
      <c r="G4" s="59"/>
      <c r="H4" s="59"/>
      <c r="I4" s="59"/>
      <c r="J4" s="59"/>
      <c r="K4" s="49" t="s">
        <v>10</v>
      </c>
      <c r="L4" s="49"/>
    </row>
    <row r="5" spans="1:21" s="47" customFormat="1" ht="24.95" customHeight="1">
      <c r="A5" s="49" t="s">
        <v>11</v>
      </c>
      <c r="B5" s="59" t="s">
        <v>12</v>
      </c>
      <c r="C5" s="59"/>
      <c r="D5" s="59"/>
      <c r="E5" s="59"/>
      <c r="F5" s="59"/>
      <c r="G5" s="59"/>
      <c r="H5" s="59"/>
      <c r="I5" s="59"/>
      <c r="J5" s="59"/>
      <c r="K5" s="49" t="s">
        <v>10</v>
      </c>
      <c r="L5" s="49"/>
    </row>
    <row r="6" spans="1:21" s="47" customFormat="1" ht="24.95" customHeight="1">
      <c r="A6" s="49" t="s">
        <v>13</v>
      </c>
      <c r="B6" s="59" t="s">
        <v>14</v>
      </c>
      <c r="C6" s="59"/>
      <c r="D6" s="59"/>
      <c r="E6" s="59"/>
      <c r="F6" s="59"/>
      <c r="G6" s="59"/>
      <c r="H6" s="59"/>
      <c r="I6" s="59"/>
      <c r="J6" s="59"/>
      <c r="K6" s="49" t="s">
        <v>10</v>
      </c>
      <c r="L6" s="49"/>
    </row>
    <row r="7" spans="1:21" s="47" customFormat="1" ht="24.95" customHeight="1">
      <c r="A7" s="49" t="s">
        <v>15</v>
      </c>
      <c r="B7" s="59" t="s">
        <v>16</v>
      </c>
      <c r="C7" s="59"/>
      <c r="D7" s="59"/>
      <c r="E7" s="59"/>
      <c r="F7" s="59"/>
      <c r="G7" s="59"/>
      <c r="H7" s="59"/>
      <c r="I7" s="59"/>
      <c r="J7" s="59"/>
      <c r="K7" s="49" t="s">
        <v>10</v>
      </c>
      <c r="L7" s="49"/>
    </row>
    <row r="8" spans="1:21" s="47" customFormat="1" ht="24.95" customHeight="1">
      <c r="A8" s="49" t="s">
        <v>17</v>
      </c>
      <c r="B8" s="59" t="s">
        <v>18</v>
      </c>
      <c r="C8" s="59"/>
      <c r="D8" s="59"/>
      <c r="E8" s="59"/>
      <c r="F8" s="59"/>
      <c r="G8" s="59"/>
      <c r="H8" s="59"/>
      <c r="I8" s="59"/>
      <c r="J8" s="59"/>
      <c r="K8" s="49" t="s">
        <v>19</v>
      </c>
      <c r="L8" s="50" t="s">
        <v>20</v>
      </c>
    </row>
    <row r="9" spans="1:21" s="47" customFormat="1" ht="24.95" customHeight="1">
      <c r="A9" s="49" t="s">
        <v>21</v>
      </c>
      <c r="B9" s="59" t="s">
        <v>22</v>
      </c>
      <c r="C9" s="59"/>
      <c r="D9" s="59"/>
      <c r="E9" s="59"/>
      <c r="F9" s="59"/>
      <c r="G9" s="59"/>
      <c r="H9" s="59"/>
      <c r="I9" s="59"/>
      <c r="J9" s="59"/>
      <c r="K9" s="49" t="s">
        <v>10</v>
      </c>
      <c r="L9" s="49"/>
      <c r="U9" s="51"/>
    </row>
    <row r="11" spans="1:21">
      <c r="A11" t="s">
        <v>23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workbookViewId="0">
      <selection activeCell="C11" sqref="C11"/>
    </sheetView>
  </sheetViews>
  <sheetFormatPr defaultColWidth="9.1640625" defaultRowHeight="12.75" customHeight="1"/>
  <cols>
    <col min="1" max="1" width="22.5" customWidth="1"/>
    <col min="2" max="2" width="26.83203125" customWidth="1"/>
    <col min="3" max="7" width="22.5" customWidth="1"/>
    <col min="8" max="8" width="9.1640625" customWidth="1"/>
  </cols>
  <sheetData>
    <row r="1" spans="1:7" ht="30" customHeight="1">
      <c r="A1" s="1" t="s">
        <v>8</v>
      </c>
    </row>
    <row r="2" spans="1:7" ht="28.5" customHeight="1">
      <c r="A2" s="60" t="s">
        <v>24</v>
      </c>
      <c r="B2" s="60"/>
      <c r="C2" s="60"/>
      <c r="D2" s="60"/>
      <c r="E2" s="60"/>
      <c r="F2" s="60"/>
      <c r="G2" s="60"/>
    </row>
    <row r="3" spans="1:7" ht="22.5" customHeight="1">
      <c r="G3" s="33" t="s">
        <v>25</v>
      </c>
    </row>
    <row r="4" spans="1:7" ht="22.5" customHeight="1">
      <c r="A4" s="2" t="s">
        <v>26</v>
      </c>
      <c r="B4" s="2" t="s">
        <v>27</v>
      </c>
      <c r="C4" s="2" t="s">
        <v>28</v>
      </c>
      <c r="D4" s="2" t="s">
        <v>29</v>
      </c>
      <c r="E4" s="2" t="s">
        <v>30</v>
      </c>
      <c r="F4" s="2" t="s">
        <v>31</v>
      </c>
      <c r="G4" s="2" t="s">
        <v>32</v>
      </c>
    </row>
    <row r="5" spans="1:7" ht="15.75" customHeight="1">
      <c r="A5" s="4">
        <v>2110304</v>
      </c>
      <c r="B5" s="45" t="s">
        <v>33</v>
      </c>
      <c r="C5" s="6">
        <f>D5+E5+F5</f>
        <v>50</v>
      </c>
      <c r="D5" s="6"/>
      <c r="E5" s="6"/>
      <c r="F5" s="6">
        <v>50</v>
      </c>
      <c r="G5" s="4"/>
    </row>
    <row r="6" spans="1:7" ht="12.75" customHeight="1">
      <c r="A6" s="41">
        <v>2120104</v>
      </c>
      <c r="B6" s="46" t="s">
        <v>34</v>
      </c>
      <c r="C6" s="6">
        <f>D6+E6+F6</f>
        <v>131</v>
      </c>
      <c r="D6" s="6"/>
      <c r="E6" s="6"/>
      <c r="F6" s="42">
        <v>131</v>
      </c>
      <c r="G6" s="10"/>
    </row>
    <row r="7" spans="1:7" ht="12.75" customHeight="1">
      <c r="A7" s="41">
        <v>2120199</v>
      </c>
      <c r="B7" s="46" t="s">
        <v>35</v>
      </c>
      <c r="C7" s="6">
        <f>D7+E7+F7</f>
        <v>220.13</v>
      </c>
      <c r="D7" s="6">
        <v>179.46</v>
      </c>
      <c r="E7" s="6">
        <v>10.67</v>
      </c>
      <c r="F7" s="42">
        <v>30</v>
      </c>
      <c r="G7" s="10"/>
    </row>
    <row r="8" spans="1:7" ht="12.75" customHeight="1">
      <c r="A8" s="41">
        <v>2120399</v>
      </c>
      <c r="B8" s="46" t="s">
        <v>36</v>
      </c>
      <c r="C8" s="6">
        <f>D8+E8+F8</f>
        <v>50</v>
      </c>
      <c r="D8" s="42"/>
      <c r="E8" s="42"/>
      <c r="F8" s="42">
        <v>50</v>
      </c>
      <c r="G8" s="10"/>
    </row>
    <row r="9" spans="1:7" ht="12.75" customHeight="1">
      <c r="A9" s="41">
        <v>2120501</v>
      </c>
      <c r="B9" s="46" t="s">
        <v>37</v>
      </c>
      <c r="C9" s="6">
        <f>D9+E9+F9</f>
        <v>707.3</v>
      </c>
      <c r="D9" s="42"/>
      <c r="E9" s="42"/>
      <c r="F9" s="42">
        <v>707.3</v>
      </c>
      <c r="G9" s="10"/>
    </row>
    <row r="10" spans="1:7" ht="12.75" customHeight="1">
      <c r="A10" s="10"/>
      <c r="B10" s="10"/>
      <c r="C10" s="10"/>
      <c r="D10" s="10"/>
      <c r="E10" s="10"/>
      <c r="F10" s="10"/>
      <c r="G10" s="10"/>
    </row>
    <row r="11" spans="1:7" ht="12.75" customHeight="1">
      <c r="A11" s="10"/>
      <c r="B11" s="10"/>
      <c r="C11" s="10"/>
      <c r="D11" s="28"/>
      <c r="E11" s="10"/>
      <c r="F11" s="10"/>
      <c r="G11" s="10"/>
    </row>
    <row r="12" spans="1:7" ht="12.75" customHeight="1">
      <c r="A12" s="1"/>
      <c r="B12" s="1"/>
      <c r="C12" s="1"/>
      <c r="D12" s="1"/>
      <c r="E12" s="1"/>
      <c r="F12" s="1"/>
      <c r="G12" s="1"/>
    </row>
    <row r="13" spans="1:7" ht="12.75" customHeight="1">
      <c r="A13" s="1"/>
      <c r="C13" s="1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showGridLines="0" showZeros="0" topLeftCell="A4" workbookViewId="0">
      <selection activeCell="G11" sqref="G11:G15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32" t="s">
        <v>11</v>
      </c>
    </row>
    <row r="2" spans="1:9" ht="28.5" customHeight="1">
      <c r="A2" s="61" t="s">
        <v>38</v>
      </c>
      <c r="B2" s="61"/>
      <c r="C2" s="61"/>
      <c r="D2" s="61"/>
      <c r="E2" s="61"/>
      <c r="F2" s="61"/>
      <c r="G2" s="61"/>
      <c r="H2" s="61"/>
      <c r="I2" s="61"/>
    </row>
    <row r="3" spans="1:9" ht="22.5" customHeight="1">
      <c r="I3" s="33" t="s">
        <v>25</v>
      </c>
    </row>
    <row r="4" spans="1:9" ht="22.5" customHeight="1">
      <c r="A4" s="2" t="s">
        <v>39</v>
      </c>
      <c r="B4" s="2" t="s">
        <v>40</v>
      </c>
      <c r="C4" s="2" t="s">
        <v>41</v>
      </c>
      <c r="D4" s="2" t="s">
        <v>42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32</v>
      </c>
    </row>
    <row r="5" spans="1:9" ht="24.95" customHeight="1">
      <c r="A5" s="34">
        <v>301</v>
      </c>
      <c r="B5" s="34" t="s">
        <v>43</v>
      </c>
      <c r="C5" s="35">
        <v>501</v>
      </c>
      <c r="D5" s="35" t="s">
        <v>44</v>
      </c>
      <c r="E5" s="42">
        <f>F5+G5+H5</f>
        <v>178.26</v>
      </c>
      <c r="F5" s="42">
        <f>F6+F7+F8+F9</f>
        <v>178.26</v>
      </c>
      <c r="G5" s="42"/>
      <c r="H5" s="6"/>
      <c r="I5" s="4"/>
    </row>
    <row r="6" spans="1:9" ht="24.95" customHeight="1">
      <c r="A6" s="34">
        <v>30101</v>
      </c>
      <c r="B6" s="34" t="s">
        <v>45</v>
      </c>
      <c r="C6" s="35">
        <v>50101</v>
      </c>
      <c r="D6" s="35" t="s">
        <v>43</v>
      </c>
      <c r="E6" s="43">
        <f>F6+G6+H6</f>
        <v>93</v>
      </c>
      <c r="F6" s="36">
        <v>93</v>
      </c>
      <c r="G6" s="42"/>
      <c r="H6" s="42"/>
      <c r="I6" s="10"/>
    </row>
    <row r="7" spans="1:9" ht="24.95" customHeight="1">
      <c r="A7" s="34">
        <v>30101</v>
      </c>
      <c r="B7" s="34" t="s">
        <v>45</v>
      </c>
      <c r="C7" s="35">
        <v>50101</v>
      </c>
      <c r="D7" s="35" t="s">
        <v>46</v>
      </c>
      <c r="E7" s="43">
        <f t="shared" ref="E7:E15" si="0">F7+G7+H7</f>
        <v>53.64</v>
      </c>
      <c r="F7" s="36">
        <v>53.64</v>
      </c>
      <c r="G7" s="42"/>
      <c r="H7" s="42"/>
      <c r="I7" s="10"/>
    </row>
    <row r="8" spans="1:9" ht="24.95" customHeight="1">
      <c r="A8" s="34">
        <v>30108</v>
      </c>
      <c r="B8" s="37" t="s">
        <v>47</v>
      </c>
      <c r="C8" s="35">
        <v>50102</v>
      </c>
      <c r="D8" s="35" t="s">
        <v>48</v>
      </c>
      <c r="E8" s="43">
        <f t="shared" si="0"/>
        <v>21.36</v>
      </c>
      <c r="F8" s="36">
        <v>21.36</v>
      </c>
      <c r="G8" s="42"/>
      <c r="H8" s="42"/>
      <c r="I8" s="10"/>
    </row>
    <row r="9" spans="1:9" ht="24.95" customHeight="1">
      <c r="A9" s="34">
        <v>30110</v>
      </c>
      <c r="B9" s="37" t="s">
        <v>49</v>
      </c>
      <c r="C9" s="35">
        <v>50101</v>
      </c>
      <c r="D9" s="35" t="s">
        <v>48</v>
      </c>
      <c r="E9" s="43">
        <f t="shared" si="0"/>
        <v>10.26</v>
      </c>
      <c r="F9" s="36">
        <v>10.26</v>
      </c>
      <c r="G9" s="42"/>
      <c r="H9" s="42"/>
      <c r="I9" s="10"/>
    </row>
    <row r="10" spans="1:9" ht="24.95" customHeight="1">
      <c r="A10" s="34">
        <v>302</v>
      </c>
      <c r="B10" s="34" t="s">
        <v>50</v>
      </c>
      <c r="C10" s="35">
        <v>502</v>
      </c>
      <c r="D10" s="35" t="s">
        <v>51</v>
      </c>
      <c r="E10" s="44">
        <f t="shared" si="0"/>
        <v>978.97</v>
      </c>
      <c r="F10" s="42"/>
      <c r="G10" s="42">
        <f>G11+G12+G13+G14+G15+G16</f>
        <v>10.67</v>
      </c>
      <c r="H10" s="42">
        <f>H11+H12+H13+H14+H15+H16</f>
        <v>968.3</v>
      </c>
      <c r="I10" s="10"/>
    </row>
    <row r="11" spans="1:9" ht="24.95" customHeight="1">
      <c r="A11" s="34">
        <v>30201</v>
      </c>
      <c r="B11" s="34" t="s">
        <v>52</v>
      </c>
      <c r="C11" s="35">
        <v>50201</v>
      </c>
      <c r="D11" s="35" t="s">
        <v>53</v>
      </c>
      <c r="E11" s="44">
        <f t="shared" si="0"/>
        <v>5.4</v>
      </c>
      <c r="F11" s="42"/>
      <c r="G11" s="36">
        <v>5.4</v>
      </c>
      <c r="H11" s="42"/>
      <c r="I11" s="10"/>
    </row>
    <row r="12" spans="1:9" ht="24.95" customHeight="1">
      <c r="A12" s="34">
        <v>30217</v>
      </c>
      <c r="B12" s="38" t="s">
        <v>54</v>
      </c>
      <c r="C12" s="35">
        <v>50206</v>
      </c>
      <c r="D12" s="35" t="s">
        <v>54</v>
      </c>
      <c r="E12" s="44">
        <f t="shared" si="0"/>
        <v>0.3</v>
      </c>
      <c r="F12" s="42"/>
      <c r="G12" s="36">
        <v>0.3</v>
      </c>
      <c r="H12" s="42"/>
      <c r="I12" s="10"/>
    </row>
    <row r="13" spans="1:9" ht="24.95" customHeight="1">
      <c r="A13" s="34">
        <v>30227</v>
      </c>
      <c r="B13" s="38" t="s">
        <v>55</v>
      </c>
      <c r="C13" s="34">
        <v>50205</v>
      </c>
      <c r="D13" s="38" t="s">
        <v>55</v>
      </c>
      <c r="E13" s="44">
        <f t="shared" si="0"/>
        <v>1.8</v>
      </c>
      <c r="F13" s="42"/>
      <c r="G13" s="36">
        <v>1.8</v>
      </c>
      <c r="H13" s="44"/>
      <c r="I13" s="28"/>
    </row>
    <row r="14" spans="1:9" ht="24.95" customHeight="1">
      <c r="A14" s="34">
        <v>30228</v>
      </c>
      <c r="B14" s="38" t="s">
        <v>56</v>
      </c>
      <c r="C14" s="34">
        <v>50228</v>
      </c>
      <c r="D14" s="38" t="s">
        <v>56</v>
      </c>
      <c r="E14" s="44">
        <f t="shared" si="0"/>
        <v>2.67</v>
      </c>
      <c r="F14" s="42"/>
      <c r="G14" s="36">
        <v>2.67</v>
      </c>
      <c r="H14" s="44"/>
      <c r="I14" s="28"/>
    </row>
    <row r="15" spans="1:9" ht="24.95" customHeight="1">
      <c r="A15" s="34">
        <v>30231</v>
      </c>
      <c r="B15" s="38" t="s">
        <v>57</v>
      </c>
      <c r="C15" s="34">
        <v>50208</v>
      </c>
      <c r="D15" s="38" t="s">
        <v>57</v>
      </c>
      <c r="E15" s="44">
        <f t="shared" si="0"/>
        <v>0.5</v>
      </c>
      <c r="F15" s="42"/>
      <c r="G15" s="39">
        <v>0.5</v>
      </c>
      <c r="H15" s="44"/>
      <c r="I15" s="28"/>
    </row>
    <row r="16" spans="1:9" ht="24.95" customHeight="1">
      <c r="A16" s="34">
        <v>30299</v>
      </c>
      <c r="B16" s="38" t="s">
        <v>58</v>
      </c>
      <c r="C16" s="34">
        <v>50502</v>
      </c>
      <c r="D16" s="38" t="s">
        <v>50</v>
      </c>
      <c r="E16" s="44">
        <f t="shared" ref="E16:E18" si="1">F16+G16+H16</f>
        <v>968.3</v>
      </c>
      <c r="F16" s="42"/>
      <c r="G16" s="39"/>
      <c r="H16" s="44">
        <v>968.3</v>
      </c>
      <c r="I16" s="28"/>
    </row>
    <row r="17" spans="1:9" ht="24.95" customHeight="1">
      <c r="A17" s="34">
        <v>303</v>
      </c>
      <c r="B17" s="38" t="s">
        <v>59</v>
      </c>
      <c r="C17" s="34">
        <v>509</v>
      </c>
      <c r="D17" s="38" t="s">
        <v>59</v>
      </c>
      <c r="E17" s="40">
        <f t="shared" si="1"/>
        <v>1.2</v>
      </c>
      <c r="F17" s="39">
        <v>1.2</v>
      </c>
      <c r="G17" s="39"/>
      <c r="H17" s="39"/>
      <c r="I17" s="28"/>
    </row>
    <row r="18" spans="1:9" ht="24.95" customHeight="1">
      <c r="A18" s="34">
        <v>30399</v>
      </c>
      <c r="B18" s="38" t="s">
        <v>60</v>
      </c>
      <c r="C18" s="34">
        <v>50901</v>
      </c>
      <c r="D18" s="38" t="s">
        <v>61</v>
      </c>
      <c r="E18" s="40">
        <f t="shared" si="1"/>
        <v>1.2</v>
      </c>
      <c r="F18" s="39">
        <v>1.2</v>
      </c>
      <c r="G18" s="39"/>
      <c r="H18" s="39"/>
      <c r="I18" s="28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showZeros="0" workbookViewId="0">
      <selection activeCell="D8" sqref="D8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32" t="s">
        <v>13</v>
      </c>
    </row>
    <row r="2" spans="1:6" ht="28.5" customHeight="1">
      <c r="A2" s="61" t="s">
        <v>62</v>
      </c>
      <c r="B2" s="61"/>
      <c r="C2" s="61"/>
      <c r="D2" s="61"/>
      <c r="E2" s="61"/>
      <c r="F2" s="61"/>
    </row>
    <row r="3" spans="1:6" ht="22.5" customHeight="1">
      <c r="F3" s="33" t="s">
        <v>25</v>
      </c>
    </row>
    <row r="4" spans="1:6" ht="22.5" customHeight="1">
      <c r="A4" s="2" t="s">
        <v>26</v>
      </c>
      <c r="B4" s="2" t="s">
        <v>27</v>
      </c>
      <c r="C4" s="2" t="s">
        <v>28</v>
      </c>
      <c r="D4" s="2" t="s">
        <v>29</v>
      </c>
      <c r="E4" s="2" t="s">
        <v>30</v>
      </c>
      <c r="F4" s="2" t="s">
        <v>32</v>
      </c>
    </row>
    <row r="5" spans="1:6" ht="15.75" customHeight="1">
      <c r="A5" s="41">
        <v>2120199</v>
      </c>
      <c r="B5" s="10" t="s">
        <v>35</v>
      </c>
      <c r="C5" s="4">
        <f>D5+E5</f>
        <v>190.13</v>
      </c>
      <c r="D5" s="6">
        <v>179.46</v>
      </c>
      <c r="E5" s="6">
        <v>10.67</v>
      </c>
      <c r="F5" s="4"/>
    </row>
    <row r="6" spans="1:6" ht="12.75" customHeight="1">
      <c r="A6" s="10"/>
      <c r="B6" s="10"/>
      <c r="C6" s="10"/>
      <c r="D6" s="10"/>
      <c r="E6" s="10"/>
      <c r="F6" s="10"/>
    </row>
    <row r="7" spans="1:6" ht="12.75" customHeight="1">
      <c r="A7" s="10"/>
      <c r="B7" s="10"/>
      <c r="C7" s="10"/>
      <c r="D7" s="10"/>
      <c r="E7" s="10"/>
      <c r="F7" s="10"/>
    </row>
    <row r="8" spans="1:6" ht="12.75" customHeight="1">
      <c r="A8" s="10"/>
      <c r="B8" s="10"/>
      <c r="C8" s="10"/>
      <c r="D8" s="10"/>
      <c r="E8" s="10"/>
      <c r="F8" s="10"/>
    </row>
    <row r="9" spans="1:6" ht="12.75" customHeight="1">
      <c r="A9" s="10"/>
      <c r="B9" s="10"/>
      <c r="C9" s="10"/>
      <c r="D9" s="10"/>
      <c r="E9" s="10"/>
      <c r="F9" s="10"/>
    </row>
    <row r="10" spans="1:6" ht="12.75" customHeight="1">
      <c r="A10" s="10"/>
      <c r="B10" s="10"/>
      <c r="C10" s="10"/>
      <c r="D10" s="10"/>
      <c r="E10" s="10"/>
      <c r="F10" s="10"/>
    </row>
    <row r="11" spans="1:6" ht="12.75" customHeight="1">
      <c r="A11" s="10"/>
      <c r="B11" s="10"/>
      <c r="C11" s="10"/>
      <c r="D11" s="28"/>
      <c r="E11" s="10"/>
      <c r="F11" s="10"/>
    </row>
    <row r="12" spans="1:6" ht="12.75" customHeight="1">
      <c r="A12" s="10"/>
      <c r="B12" s="10"/>
      <c r="C12" s="10"/>
      <c r="D12" s="10"/>
      <c r="E12" s="10"/>
      <c r="F12" s="10"/>
    </row>
    <row r="13" spans="1:6" ht="12.75" customHeight="1">
      <c r="A13" s="10"/>
      <c r="B13" s="28"/>
      <c r="C13" s="10"/>
      <c r="D13" s="28"/>
      <c r="E13" s="28"/>
      <c r="F13" s="28"/>
    </row>
    <row r="14" spans="1:6" ht="12.75" customHeight="1">
      <c r="A14" s="1"/>
      <c r="C14" s="1"/>
    </row>
    <row r="15" spans="1:6" ht="12.75" customHeight="1">
      <c r="A15" s="1"/>
      <c r="B15" s="1"/>
    </row>
    <row r="16" spans="1:6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showGridLines="0" showZeros="0" workbookViewId="0">
      <selection activeCell="F11" sqref="F11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32" t="s">
        <v>15</v>
      </c>
    </row>
    <row r="2" spans="1:8" ht="28.5" customHeight="1">
      <c r="A2" s="61" t="s">
        <v>63</v>
      </c>
      <c r="B2" s="61"/>
      <c r="C2" s="61"/>
      <c r="D2" s="61"/>
      <c r="E2" s="61"/>
      <c r="F2" s="61"/>
      <c r="G2" s="61"/>
      <c r="H2" s="61"/>
    </row>
    <row r="3" spans="1:8" ht="22.5" customHeight="1">
      <c r="H3" s="33" t="s">
        <v>25</v>
      </c>
    </row>
    <row r="4" spans="1:8" ht="23.1" customHeight="1">
      <c r="A4" s="2" t="s">
        <v>39</v>
      </c>
      <c r="B4" s="2" t="s">
        <v>40</v>
      </c>
      <c r="C4" s="2" t="s">
        <v>41</v>
      </c>
      <c r="D4" s="2" t="s">
        <v>42</v>
      </c>
      <c r="E4" s="2" t="s">
        <v>28</v>
      </c>
      <c r="F4" s="2" t="s">
        <v>29</v>
      </c>
      <c r="G4" s="2" t="s">
        <v>30</v>
      </c>
      <c r="H4" s="2" t="s">
        <v>32</v>
      </c>
    </row>
    <row r="5" spans="1:8" ht="23.1" customHeight="1">
      <c r="A5" s="34">
        <v>301</v>
      </c>
      <c r="B5" s="34" t="s">
        <v>43</v>
      </c>
      <c r="C5" s="35">
        <v>501</v>
      </c>
      <c r="D5" s="35" t="s">
        <v>44</v>
      </c>
      <c r="E5" s="10">
        <f>F5+G5</f>
        <v>178.26</v>
      </c>
      <c r="F5" s="10">
        <f>F6+F7+F8+F9</f>
        <v>178.26</v>
      </c>
      <c r="G5" s="10">
        <f>G6+G7+G8+G9</f>
        <v>0</v>
      </c>
      <c r="H5" s="10"/>
    </row>
    <row r="6" spans="1:8" ht="23.1" customHeight="1">
      <c r="A6" s="34">
        <v>30101</v>
      </c>
      <c r="B6" s="34" t="s">
        <v>45</v>
      </c>
      <c r="C6" s="35">
        <v>50101</v>
      </c>
      <c r="D6" s="35" t="s">
        <v>43</v>
      </c>
      <c r="E6" s="28">
        <f>F6+G6</f>
        <v>93</v>
      </c>
      <c r="F6" s="36">
        <v>93</v>
      </c>
      <c r="G6" s="10"/>
      <c r="H6" s="10"/>
    </row>
    <row r="7" spans="1:8" ht="23.1" customHeight="1">
      <c r="A7" s="34">
        <v>30101</v>
      </c>
      <c r="B7" s="34" t="s">
        <v>45</v>
      </c>
      <c r="C7" s="35">
        <v>50101</v>
      </c>
      <c r="D7" s="35" t="s">
        <v>46</v>
      </c>
      <c r="E7" s="28">
        <f t="shared" ref="E7:E17" si="0">F7+G7</f>
        <v>53.64</v>
      </c>
      <c r="F7" s="36">
        <v>53.64</v>
      </c>
      <c r="G7" s="10"/>
      <c r="H7" s="10"/>
    </row>
    <row r="8" spans="1:8" ht="23.1" customHeight="1">
      <c r="A8" s="34">
        <v>30108</v>
      </c>
      <c r="B8" s="37" t="s">
        <v>47</v>
      </c>
      <c r="C8" s="35">
        <v>50102</v>
      </c>
      <c r="D8" s="35" t="s">
        <v>48</v>
      </c>
      <c r="E8" s="28">
        <f t="shared" si="0"/>
        <v>21.36</v>
      </c>
      <c r="F8" s="36">
        <v>21.36</v>
      </c>
      <c r="G8" s="10"/>
      <c r="H8" s="10"/>
    </row>
    <row r="9" spans="1:8" ht="23.1" customHeight="1">
      <c r="A9" s="34">
        <v>30110</v>
      </c>
      <c r="B9" s="37" t="s">
        <v>49</v>
      </c>
      <c r="C9" s="35">
        <v>50101</v>
      </c>
      <c r="D9" s="35" t="s">
        <v>48</v>
      </c>
      <c r="E9" s="28">
        <f t="shared" si="0"/>
        <v>10.26</v>
      </c>
      <c r="F9" s="36">
        <v>10.26</v>
      </c>
      <c r="G9" s="10"/>
      <c r="H9" s="10"/>
    </row>
    <row r="10" spans="1:8" ht="23.1" customHeight="1">
      <c r="A10" s="34">
        <v>302</v>
      </c>
      <c r="B10" s="34" t="s">
        <v>50</v>
      </c>
      <c r="C10" s="35">
        <v>502</v>
      </c>
      <c r="D10" s="35" t="s">
        <v>51</v>
      </c>
      <c r="E10" s="28">
        <f t="shared" si="0"/>
        <v>10.67</v>
      </c>
      <c r="F10" s="10">
        <f>F11+F12+F13+F14+F15</f>
        <v>0</v>
      </c>
      <c r="G10" s="10">
        <f>G11+G12+G13+G14+G15</f>
        <v>10.67</v>
      </c>
      <c r="H10" s="10"/>
    </row>
    <row r="11" spans="1:8" ht="23.1" customHeight="1">
      <c r="A11" s="34">
        <v>30201</v>
      </c>
      <c r="B11" s="34" t="s">
        <v>52</v>
      </c>
      <c r="C11" s="35">
        <v>50201</v>
      </c>
      <c r="D11" s="35" t="s">
        <v>53</v>
      </c>
      <c r="E11" s="28">
        <f t="shared" si="0"/>
        <v>5.4</v>
      </c>
      <c r="F11" s="10"/>
      <c r="G11" s="36">
        <v>5.4</v>
      </c>
      <c r="H11" s="10"/>
    </row>
    <row r="12" spans="1:8" ht="23.1" customHeight="1">
      <c r="A12" s="34">
        <v>30217</v>
      </c>
      <c r="B12" s="38" t="s">
        <v>54</v>
      </c>
      <c r="C12" s="35">
        <v>50206</v>
      </c>
      <c r="D12" s="35" t="s">
        <v>54</v>
      </c>
      <c r="E12" s="28">
        <f t="shared" si="0"/>
        <v>0.3</v>
      </c>
      <c r="F12" s="10"/>
      <c r="G12" s="36">
        <v>0.3</v>
      </c>
      <c r="H12" s="10"/>
    </row>
    <row r="13" spans="1:8" ht="23.1" customHeight="1">
      <c r="A13" s="34">
        <v>30227</v>
      </c>
      <c r="B13" s="38" t="s">
        <v>55</v>
      </c>
      <c r="C13" s="34">
        <v>50205</v>
      </c>
      <c r="D13" s="38" t="s">
        <v>55</v>
      </c>
      <c r="E13" s="28">
        <f t="shared" si="0"/>
        <v>1.8</v>
      </c>
      <c r="F13" s="10"/>
      <c r="G13" s="36">
        <v>1.8</v>
      </c>
      <c r="H13" s="10"/>
    </row>
    <row r="14" spans="1:8" ht="23.1" customHeight="1">
      <c r="A14" s="34">
        <v>30228</v>
      </c>
      <c r="B14" s="38" t="s">
        <v>56</v>
      </c>
      <c r="C14" s="34">
        <v>50228</v>
      </c>
      <c r="D14" s="38" t="s">
        <v>56</v>
      </c>
      <c r="E14" s="28">
        <f t="shared" si="0"/>
        <v>2.67</v>
      </c>
      <c r="F14" s="10"/>
      <c r="G14" s="36">
        <v>2.67</v>
      </c>
      <c r="H14" s="10"/>
    </row>
    <row r="15" spans="1:8" ht="23.1" customHeight="1">
      <c r="A15" s="34">
        <v>30231</v>
      </c>
      <c r="B15" s="38" t="s">
        <v>57</v>
      </c>
      <c r="C15" s="34">
        <v>50208</v>
      </c>
      <c r="D15" s="38" t="s">
        <v>57</v>
      </c>
      <c r="E15" s="28">
        <f t="shared" si="0"/>
        <v>0.5</v>
      </c>
      <c r="F15" s="10"/>
      <c r="G15" s="39">
        <v>0.5</v>
      </c>
      <c r="H15" s="10"/>
    </row>
    <row r="16" spans="1:8" ht="23.1" customHeight="1">
      <c r="A16" s="34">
        <v>303</v>
      </c>
      <c r="B16" s="38" t="s">
        <v>59</v>
      </c>
      <c r="C16" s="34">
        <v>509</v>
      </c>
      <c r="D16" s="38" t="s">
        <v>59</v>
      </c>
      <c r="E16" s="40">
        <f t="shared" si="0"/>
        <v>1.2</v>
      </c>
      <c r="F16" s="39">
        <v>1.2</v>
      </c>
      <c r="G16" s="28"/>
      <c r="H16" s="28"/>
    </row>
    <row r="17" spans="1:8" ht="23.1" customHeight="1">
      <c r="A17" s="34">
        <v>30399</v>
      </c>
      <c r="B17" s="38" t="s">
        <v>60</v>
      </c>
      <c r="C17" s="34">
        <v>50901</v>
      </c>
      <c r="D17" s="38" t="s">
        <v>61</v>
      </c>
      <c r="E17" s="40">
        <f t="shared" si="0"/>
        <v>1.2</v>
      </c>
      <c r="F17" s="39">
        <v>1.2</v>
      </c>
      <c r="G17" s="28"/>
      <c r="H17" s="28"/>
    </row>
    <row r="18" spans="1:8" ht="12.75" customHeight="1">
      <c r="A18" s="1"/>
      <c r="B18" s="1"/>
      <c r="C18" s="1"/>
      <c r="D18" s="1"/>
    </row>
    <row r="19" spans="1:8" ht="12.75" customHeight="1">
      <c r="B19" s="1"/>
      <c r="C19" s="1"/>
      <c r="D19" s="1"/>
    </row>
    <row r="20" spans="1:8" ht="12.75" customHeight="1">
      <c r="B20" s="1"/>
      <c r="C20" s="1"/>
      <c r="D20" s="1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11" t="s">
        <v>17</v>
      </c>
      <c r="B1" s="12"/>
      <c r="C1" s="12"/>
      <c r="D1" s="12"/>
      <c r="E1" s="12"/>
      <c r="F1" s="12"/>
      <c r="G1" s="12"/>
      <c r="H1" s="13"/>
    </row>
    <row r="2" spans="1:10" ht="22.5" customHeight="1">
      <c r="A2" s="62" t="s">
        <v>64</v>
      </c>
      <c r="B2" s="62"/>
      <c r="C2" s="62"/>
      <c r="D2" s="62"/>
      <c r="E2" s="62"/>
      <c r="F2" s="62"/>
      <c r="G2" s="62"/>
      <c r="H2" s="62"/>
    </row>
    <row r="3" spans="1:10" ht="22.5" customHeight="1">
      <c r="A3" s="63"/>
      <c r="B3" s="63"/>
      <c r="C3" s="14"/>
      <c r="D3" s="14"/>
      <c r="E3" s="15"/>
      <c r="F3" s="15"/>
      <c r="G3" s="15"/>
      <c r="H3" s="16" t="s">
        <v>25</v>
      </c>
    </row>
    <row r="4" spans="1:10" ht="22.5" customHeight="1">
      <c r="A4" s="64" t="s">
        <v>65</v>
      </c>
      <c r="B4" s="64"/>
      <c r="C4" s="64" t="s">
        <v>66</v>
      </c>
      <c r="D4" s="64"/>
      <c r="E4" s="64"/>
      <c r="F4" s="64"/>
      <c r="G4" s="64"/>
      <c r="H4" s="64"/>
    </row>
    <row r="5" spans="1:10" ht="22.5" customHeight="1">
      <c r="A5" s="17" t="s">
        <v>67</v>
      </c>
      <c r="B5" s="17" t="s">
        <v>68</v>
      </c>
      <c r="C5" s="17" t="s">
        <v>69</v>
      </c>
      <c r="D5" s="18" t="s">
        <v>68</v>
      </c>
      <c r="E5" s="17" t="s">
        <v>70</v>
      </c>
      <c r="F5" s="17" t="s">
        <v>68</v>
      </c>
      <c r="G5" s="17" t="s">
        <v>71</v>
      </c>
      <c r="H5" s="17" t="s">
        <v>68</v>
      </c>
    </row>
    <row r="6" spans="1:10" ht="22.5" customHeight="1">
      <c r="A6" s="19" t="s">
        <v>72</v>
      </c>
      <c r="B6" s="20"/>
      <c r="C6" s="21" t="s">
        <v>73</v>
      </c>
      <c r="D6" s="22"/>
      <c r="E6" s="23" t="s">
        <v>74</v>
      </c>
      <c r="F6" s="23"/>
      <c r="G6" s="24" t="s">
        <v>75</v>
      </c>
      <c r="H6" s="22"/>
    </row>
    <row r="7" spans="1:10" ht="22.5" customHeight="1">
      <c r="A7" s="25"/>
      <c r="B7" s="20"/>
      <c r="C7" s="21" t="s">
        <v>76</v>
      </c>
      <c r="D7" s="22"/>
      <c r="E7" s="24" t="s">
        <v>77</v>
      </c>
      <c r="F7" s="24"/>
      <c r="G7" s="24" t="s">
        <v>78</v>
      </c>
      <c r="H7" s="22"/>
    </row>
    <row r="8" spans="1:10" ht="22.5" customHeight="1">
      <c r="A8" s="25"/>
      <c r="B8" s="20"/>
      <c r="C8" s="21" t="s">
        <v>79</v>
      </c>
      <c r="D8" s="22"/>
      <c r="E8" s="24" t="s">
        <v>80</v>
      </c>
      <c r="F8" s="24"/>
      <c r="G8" s="24" t="s">
        <v>81</v>
      </c>
      <c r="H8" s="22"/>
      <c r="J8" s="1"/>
    </row>
    <row r="9" spans="1:10" ht="22.5" customHeight="1">
      <c r="A9" s="19"/>
      <c r="B9" s="20"/>
      <c r="C9" s="21" t="s">
        <v>82</v>
      </c>
      <c r="D9" s="22"/>
      <c r="E9" s="24" t="s">
        <v>83</v>
      </c>
      <c r="F9" s="24"/>
      <c r="G9" s="24" t="s">
        <v>84</v>
      </c>
      <c r="H9" s="22"/>
    </row>
    <row r="10" spans="1:10" ht="22.5" customHeight="1">
      <c r="A10" s="19"/>
      <c r="B10" s="20"/>
      <c r="C10" s="21" t="s">
        <v>85</v>
      </c>
      <c r="D10" s="22"/>
      <c r="E10" s="24" t="s">
        <v>86</v>
      </c>
      <c r="F10" s="24"/>
      <c r="G10" s="24" t="s">
        <v>87</v>
      </c>
      <c r="H10" s="22"/>
      <c r="I10" s="1"/>
    </row>
    <row r="11" spans="1:10" ht="22.5" customHeight="1">
      <c r="A11" s="25"/>
      <c r="B11" s="20"/>
      <c r="C11" s="21" t="s">
        <v>88</v>
      </c>
      <c r="D11" s="22"/>
      <c r="E11" s="24" t="s">
        <v>89</v>
      </c>
      <c r="F11" s="24"/>
      <c r="G11" s="24" t="s">
        <v>90</v>
      </c>
      <c r="H11" s="22"/>
      <c r="I11" s="1"/>
    </row>
    <row r="12" spans="1:10" ht="22.5" customHeight="1">
      <c r="A12" s="25"/>
      <c r="B12" s="20"/>
      <c r="C12" s="21" t="s">
        <v>91</v>
      </c>
      <c r="D12" s="22"/>
      <c r="E12" s="24" t="s">
        <v>77</v>
      </c>
      <c r="F12" s="24"/>
      <c r="G12" s="24" t="s">
        <v>92</v>
      </c>
      <c r="H12" s="22"/>
      <c r="I12" s="1"/>
    </row>
    <row r="13" spans="1:10" ht="22.5" customHeight="1">
      <c r="A13" s="26"/>
      <c r="B13" s="20"/>
      <c r="C13" s="21" t="s">
        <v>93</v>
      </c>
      <c r="D13" s="22"/>
      <c r="E13" s="24" t="s">
        <v>80</v>
      </c>
      <c r="F13" s="24"/>
      <c r="G13" s="24" t="s">
        <v>94</v>
      </c>
      <c r="H13" s="22"/>
      <c r="I13" s="1"/>
    </row>
    <row r="14" spans="1:10" ht="22.5" customHeight="1">
      <c r="A14" s="26"/>
      <c r="B14" s="20"/>
      <c r="C14" s="21" t="s">
        <v>95</v>
      </c>
      <c r="D14" s="22"/>
      <c r="E14" s="24" t="s">
        <v>83</v>
      </c>
      <c r="F14" s="24"/>
      <c r="G14" s="24" t="s">
        <v>96</v>
      </c>
      <c r="H14" s="22"/>
    </row>
    <row r="15" spans="1:10" ht="22.5" customHeight="1">
      <c r="A15" s="26"/>
      <c r="B15" s="20"/>
      <c r="C15" s="21" t="s">
        <v>97</v>
      </c>
      <c r="D15" s="22"/>
      <c r="E15" s="24" t="s">
        <v>98</v>
      </c>
      <c r="F15" s="24"/>
      <c r="G15" s="24" t="s">
        <v>99</v>
      </c>
      <c r="H15" s="22"/>
    </row>
    <row r="16" spans="1:10" ht="22.5" customHeight="1">
      <c r="A16" s="10"/>
      <c r="B16" s="27"/>
      <c r="C16" s="21" t="s">
        <v>100</v>
      </c>
      <c r="D16" s="22"/>
      <c r="E16" s="24" t="s">
        <v>101</v>
      </c>
      <c r="F16" s="24"/>
      <c r="G16" s="24" t="s">
        <v>102</v>
      </c>
      <c r="H16" s="22"/>
      <c r="J16" s="1"/>
    </row>
    <row r="17" spans="1:8" ht="22.5" customHeight="1">
      <c r="A17" s="28"/>
      <c r="B17" s="27"/>
      <c r="C17" s="21" t="s">
        <v>103</v>
      </c>
      <c r="D17" s="22"/>
      <c r="E17" s="24" t="s">
        <v>104</v>
      </c>
      <c r="F17" s="24"/>
      <c r="G17" s="24" t="s">
        <v>103</v>
      </c>
      <c r="H17" s="22"/>
    </row>
    <row r="18" spans="1:8" ht="22.5" customHeight="1">
      <c r="A18" s="28"/>
      <c r="B18" s="27"/>
      <c r="C18" s="21" t="s">
        <v>105</v>
      </c>
      <c r="D18" s="22"/>
      <c r="E18" s="24" t="s">
        <v>106</v>
      </c>
      <c r="F18" s="24"/>
      <c r="G18" s="24" t="s">
        <v>107</v>
      </c>
      <c r="H18" s="22"/>
    </row>
    <row r="19" spans="1:8" ht="22.5" customHeight="1">
      <c r="A19" s="26"/>
      <c r="B19" s="27"/>
      <c r="C19" s="21" t="s">
        <v>108</v>
      </c>
      <c r="D19" s="22"/>
      <c r="E19" s="24" t="s">
        <v>109</v>
      </c>
      <c r="F19" s="24"/>
      <c r="G19" s="24" t="s">
        <v>110</v>
      </c>
      <c r="H19" s="22"/>
    </row>
    <row r="20" spans="1:8" ht="22.5" customHeight="1">
      <c r="A20" s="26"/>
      <c r="B20" s="20"/>
      <c r="C20" s="21"/>
      <c r="D20" s="22"/>
      <c r="E20" s="24" t="s">
        <v>111</v>
      </c>
      <c r="F20" s="24"/>
      <c r="G20" s="24" t="s">
        <v>112</v>
      </c>
      <c r="H20" s="22"/>
    </row>
    <row r="21" spans="1:8" ht="22.5" customHeight="1">
      <c r="A21" s="10"/>
      <c r="B21" s="20"/>
      <c r="C21" s="28"/>
      <c r="D21" s="22"/>
      <c r="E21" s="24" t="s">
        <v>113</v>
      </c>
      <c r="F21" s="24"/>
      <c r="G21" s="24"/>
      <c r="H21" s="22"/>
    </row>
    <row r="22" spans="1:8" ht="18" customHeight="1">
      <c r="A22" s="28"/>
      <c r="B22" s="20"/>
      <c r="C22" s="28"/>
      <c r="D22" s="22"/>
      <c r="E22" s="29" t="s">
        <v>114</v>
      </c>
      <c r="F22" s="29"/>
      <c r="G22" s="29"/>
      <c r="H22" s="22"/>
    </row>
    <row r="23" spans="1:8" ht="19.5" customHeight="1">
      <c r="A23" s="28"/>
      <c r="B23" s="20"/>
      <c r="C23" s="28"/>
      <c r="D23" s="22"/>
      <c r="E23" s="29" t="s">
        <v>115</v>
      </c>
      <c r="F23" s="29"/>
      <c r="G23" s="29"/>
      <c r="H23" s="22"/>
    </row>
    <row r="24" spans="1:8" ht="21.75" customHeight="1">
      <c r="A24" s="28"/>
      <c r="B24" s="20"/>
      <c r="C24" s="21"/>
      <c r="D24" s="30"/>
      <c r="E24" s="29" t="s">
        <v>116</v>
      </c>
      <c r="F24" s="29"/>
      <c r="G24" s="29"/>
      <c r="H24" s="22"/>
    </row>
    <row r="25" spans="1:8" ht="21.75" customHeight="1">
      <c r="A25" s="28"/>
      <c r="B25" s="20"/>
      <c r="C25" s="21"/>
      <c r="D25" s="30"/>
      <c r="E25" s="29"/>
      <c r="F25" s="29"/>
      <c r="G25" s="29"/>
      <c r="H25" s="22"/>
    </row>
    <row r="26" spans="1:8" ht="23.25" customHeight="1">
      <c r="A26" s="28"/>
      <c r="B26" s="20"/>
      <c r="C26" s="21"/>
      <c r="D26" s="30"/>
      <c r="E26" s="19"/>
      <c r="F26" s="19"/>
      <c r="G26" s="19"/>
      <c r="H26" s="31"/>
    </row>
    <row r="27" spans="1:8" ht="18" customHeight="1">
      <c r="A27" s="18" t="s">
        <v>117</v>
      </c>
      <c r="B27" s="27">
        <f>SUM(B6,B9,B10,B12,B13,B14,B15)</f>
        <v>0</v>
      </c>
      <c r="C27" s="18" t="s">
        <v>118</v>
      </c>
      <c r="D27" s="30">
        <f>SUM(D6:D20)</f>
        <v>0</v>
      </c>
      <c r="E27" s="18" t="s">
        <v>118</v>
      </c>
      <c r="F27" s="18"/>
      <c r="G27" s="18" t="s">
        <v>118</v>
      </c>
      <c r="H27" s="31">
        <f>SUM(H6,H11,H21,H22,H23)</f>
        <v>0</v>
      </c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  <c r="H38" s="1"/>
    </row>
    <row r="39" spans="2:8" ht="12.75" customHeight="1">
      <c r="B39" s="1"/>
      <c r="D39" s="1"/>
      <c r="H39" s="1"/>
    </row>
    <row r="40" spans="2:8" ht="12.75" customHeight="1">
      <c r="B40" s="1"/>
      <c r="D40" s="1"/>
    </row>
    <row r="41" spans="2:8" ht="12.75" customHeight="1">
      <c r="B41" s="1"/>
      <c r="D41" s="1"/>
    </row>
    <row r="42" spans="2:8" ht="12.75" customHeight="1">
      <c r="B42" s="1"/>
      <c r="D42" s="1"/>
    </row>
    <row r="43" spans="2:8" ht="12.75" customHeight="1">
      <c r="B43" s="1"/>
    </row>
    <row r="44" spans="2:8" ht="12.75" customHeight="1">
      <c r="B44" s="1"/>
    </row>
    <row r="45" spans="2:8" ht="12.75" customHeight="1">
      <c r="B45" s="1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7"/>
  <sheetViews>
    <sheetView showGridLines="0" showZeros="0" workbookViewId="0">
      <selection activeCell="B15" sqref="B15"/>
    </sheetView>
  </sheetViews>
  <sheetFormatPr defaultColWidth="9.1640625" defaultRowHeight="12.75" customHeight="1"/>
  <cols>
    <col min="1" max="1" width="25.1640625" customWidth="1"/>
    <col min="2" max="2" width="86.1640625" customWidth="1"/>
    <col min="3" max="3" width="36.83203125" customWidth="1"/>
    <col min="4" max="16383" width="9.1640625" customWidth="1"/>
  </cols>
  <sheetData>
    <row r="1" spans="1:3" ht="30" customHeight="1">
      <c r="A1" s="1" t="s">
        <v>21</v>
      </c>
    </row>
    <row r="2" spans="1:3" ht="28.5" customHeight="1">
      <c r="A2" s="60" t="s">
        <v>119</v>
      </c>
      <c r="B2" s="60"/>
      <c r="C2" s="60"/>
    </row>
    <row r="3" spans="1:3" ht="22.5" customHeight="1"/>
    <row r="4" spans="1:3" ht="22.5" customHeight="1">
      <c r="A4" s="2" t="s">
        <v>120</v>
      </c>
      <c r="B4" s="3" t="s">
        <v>121</v>
      </c>
      <c r="C4" s="2" t="s">
        <v>122</v>
      </c>
    </row>
    <row r="5" spans="1:3" ht="18" customHeight="1">
      <c r="A5" s="4">
        <v>357001</v>
      </c>
      <c r="B5" s="5" t="s">
        <v>123</v>
      </c>
      <c r="C5" s="6">
        <v>707.3</v>
      </c>
    </row>
    <row r="6" spans="1:3" ht="18" customHeight="1">
      <c r="A6" s="7">
        <v>357001</v>
      </c>
      <c r="B6" s="8" t="s">
        <v>124</v>
      </c>
      <c r="C6" s="9">
        <v>50</v>
      </c>
    </row>
    <row r="7" spans="1:3" ht="18" customHeight="1">
      <c r="A7" s="4">
        <v>357001</v>
      </c>
      <c r="B7" s="8" t="s">
        <v>125</v>
      </c>
      <c r="C7" s="9">
        <v>50</v>
      </c>
    </row>
    <row r="8" spans="1:3" ht="18" customHeight="1">
      <c r="A8" s="7">
        <v>357001</v>
      </c>
      <c r="B8" s="8" t="s">
        <v>126</v>
      </c>
      <c r="C8" s="9">
        <v>131</v>
      </c>
    </row>
    <row r="9" spans="1:3" ht="18" customHeight="1">
      <c r="A9" s="4">
        <v>357001</v>
      </c>
      <c r="B9" s="8" t="s">
        <v>127</v>
      </c>
      <c r="C9" s="9">
        <v>30</v>
      </c>
    </row>
    <row r="10" spans="1:3" ht="18" customHeight="1">
      <c r="A10" s="10"/>
      <c r="B10" s="10"/>
      <c r="C10" s="10"/>
    </row>
    <row r="11" spans="1:3" ht="18" customHeight="1">
      <c r="A11" s="10"/>
      <c r="B11" s="10"/>
      <c r="C11" s="10"/>
    </row>
    <row r="12" spans="1:3" ht="18" customHeight="1">
      <c r="A12" s="10"/>
      <c r="B12" s="10"/>
      <c r="C12" s="10"/>
    </row>
    <row r="13" spans="1:3" ht="18" customHeight="1">
      <c r="A13" s="10"/>
      <c r="B13" s="10"/>
      <c r="C13" s="10"/>
    </row>
    <row r="14" spans="1:3" ht="12.75" customHeight="1">
      <c r="A14" s="1"/>
      <c r="B14" s="1"/>
    </row>
    <row r="15" spans="1:3" ht="12.75" customHeight="1">
      <c r="A15" s="1"/>
      <c r="B15" s="1"/>
      <c r="C15" s="1"/>
    </row>
    <row r="16" spans="1:3" ht="12.75" customHeight="1">
      <c r="A16" s="1"/>
      <c r="B16" s="1"/>
      <c r="C16" s="1"/>
    </row>
    <row r="17" spans="2:2" ht="12.75" customHeight="1">
      <c r="B17" s="1"/>
    </row>
  </sheetData>
  <mergeCells count="1">
    <mergeCell ref="A2:C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China</cp:lastModifiedBy>
  <cp:revision>1</cp:revision>
  <dcterms:created xsi:type="dcterms:W3CDTF">2018-01-09T01:56:00Z</dcterms:created>
  <dcterms:modified xsi:type="dcterms:W3CDTF">2021-04-16T00:46:37Z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