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080" windowHeight="13065" tabRatio="857" activeTab="2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C6" i="7"/>
  <c r="F6"/>
  <c r="E6" i="10"/>
  <c r="G6"/>
  <c r="F6"/>
  <c r="E6" i="9"/>
  <c r="C6" s="1"/>
  <c r="D6"/>
  <c r="E6" i="7"/>
  <c r="D6"/>
  <c r="E6" i="8"/>
  <c r="H6"/>
  <c r="G6"/>
  <c r="F6"/>
  <c r="H27" i="11"/>
  <c r="D27"/>
  <c r="B27"/>
</calcChain>
</file>

<file path=xl/sharedStrings.xml><?xml version="1.0" encoding="utf-8"?>
<sst xmlns="http://schemas.openxmlformats.org/spreadsheetml/2006/main" count="338" uniqueCount="156">
  <si>
    <t>2021年部门所属单位综合预算公开报表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</si>
  <si>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</si>
  <si>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</si>
  <si>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</si>
  <si>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</si>
  <si>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</si>
  <si>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</si>
  <si>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</si>
  <si>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</si>
  <si>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</si>
  <si>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</si>
  <si>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</si>
  <si>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</si>
  <si>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</si>
  <si>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</si>
  <si>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</si>
  <si>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</si>
  <si>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</si>
  <si>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</si>
  <si>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</si>
  <si>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</si>
  <si>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</si>
  <si>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</si>
  <si>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</si>
  <si>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</si>
  <si>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</si>
  <si>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</si>
  <si>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</si>
  <si>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</si>
  <si>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</si>
  <si>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</si>
  <si>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</si>
  <si>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</si>
  <si>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</si>
  <si>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</si>
  <si>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</si>
  <si>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</si>
  <si>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</si>
  <si>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</si>
  <si>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</si>
  <si>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</si>
  <si>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</si>
  <si>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</si>
  <si>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</si>
  <si>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</si>
  <si>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</si>
  <si>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</si>
  <si>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</si>
  <si>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</si>
  <si>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</si>
  <si>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</si>
  <si>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</si>
  <si>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</si>
  <si>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</si>
  <si>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</si>
  <si>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</si>
  <si>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</si>
  <si>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</si>
  <si>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</si>
  <si>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</si>
  <si>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</si>
  <si>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</si>
  <si>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</si>
  <si>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</si>
  <si>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</si>
  <si>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</si>
  <si>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</si>
  <si>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</si>
  <si>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</si>
  <si>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</si>
  <si>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</si>
  <si>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</si>
  <si>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</si>
  <si>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</si>
  <si>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</si>
  <si>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</si>
  <si>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</si>
  <si>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</si>
  <si>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</si>
  <si>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</si>
  <si>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</si>
  <si>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</si>
  <si>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</si>
  <si>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</si>
  <si>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</si>
  <si>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</si>
  <si>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</si>
  <si>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</si>
  <si>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</si>
  <si>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</si>
  <si>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</si>
  <si>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</si>
  <si>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</si>
  <si>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</si>
  <si>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</si>
  <si>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否</t>
    <phoneticPr fontId="0" type="noConversion"/>
  </si>
  <si>
    <t>是</t>
    <phoneticPr fontId="0" type="noConversion"/>
  </si>
  <si>
    <t>单位无政府性基金收支</t>
    <phoneticPr fontId="0" type="noConversion"/>
  </si>
  <si>
    <t xml:space="preserve">                    单位名称：镇安县司法局</t>
    <phoneticPr fontId="0" type="noConversion"/>
  </si>
  <si>
    <t>行政运行</t>
  </si>
  <si>
    <t>基层司法业务</t>
  </si>
  <si>
    <t>普法宣传</t>
  </si>
  <si>
    <t>社区矫正</t>
  </si>
  <si>
    <t>其他司法支出</t>
  </si>
  <si>
    <t>工资福利支出</t>
  </si>
  <si>
    <t>基本工资</t>
  </si>
  <si>
    <t>工资奖金津补贴</t>
  </si>
  <si>
    <t>津贴补贴</t>
  </si>
  <si>
    <t>奖金</t>
  </si>
  <si>
    <t>基本养老缴费</t>
  </si>
  <si>
    <t>社会保障缴费</t>
  </si>
  <si>
    <t>基本医疗保险缴费</t>
  </si>
  <si>
    <t>其他社会保障缴费</t>
  </si>
  <si>
    <t>其他工资福利支出</t>
  </si>
  <si>
    <t>商品服务支出</t>
  </si>
  <si>
    <t>办公费</t>
  </si>
  <si>
    <t>办公经费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</si>
  <si>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</si>
  <si>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</si>
  <si>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</si>
  <si>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</si>
  <si>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</si>
  <si>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</si>
  <si>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</si>
  <si>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维修费</t>
  </si>
  <si>
    <t>维护费</t>
  </si>
  <si>
    <t>会议费</t>
  </si>
  <si>
    <t>公务接待费</t>
  </si>
  <si>
    <t>劳务费</t>
  </si>
  <si>
    <t>委托业务费</t>
  </si>
  <si>
    <t>工会经费</t>
  </si>
  <si>
    <t>公务用车运行维护费</t>
  </si>
  <si>
    <t>其他商品服务支出</t>
  </si>
  <si>
    <t>对个人和家庭的补助</t>
  </si>
  <si>
    <t>生活补助</t>
  </si>
  <si>
    <t>社会福利和救助</t>
  </si>
  <si>
    <t>医疗费补助</t>
  </si>
  <si>
    <t>公共安全支出</t>
  </si>
  <si>
    <t>司法</t>
  </si>
  <si>
    <t>村级人民调解以奖代补</t>
  </si>
  <si>
    <t>法律援助办案经费</t>
  </si>
  <si>
    <t>普法宣传经费</t>
  </si>
  <si>
    <t>社区矫正办案经费</t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</si>
  <si>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</si>
  <si>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</si>
  <si>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事业运行</t>
    <phoneticPr fontId="0" type="noConversion"/>
  </si>
  <si>
    <t>合计</t>
    <phoneticPr fontId="0" type="noConversion"/>
  </si>
  <si>
    <t>工资福利支出</t>
    <phoneticPr fontId="0" type="noConversion"/>
  </si>
  <si>
    <t>绩效工资</t>
    <phoneticPr fontId="0" type="noConversion"/>
  </si>
  <si>
    <t>商品和服务支出</t>
    <phoneticPr fontId="0" type="noConversion"/>
  </si>
  <si>
    <t>培训费</t>
    <phoneticPr fontId="0" type="noConversion"/>
  </si>
  <si>
    <t>委托业务费</t>
    <phoneticPr fontId="0" type="noConversion"/>
  </si>
  <si>
    <t>其他支出</t>
    <phoneticPr fontId="0" type="noConversion"/>
  </si>
  <si>
    <t>镇安县司法局</t>
    <phoneticPr fontId="0" type="noConversion"/>
  </si>
  <si>
    <t>单位：万元</t>
    <phoneticPr fontId="0" type="noConversion"/>
  </si>
  <si>
    <r>
      <t>专用项目-</t>
    </r>
    <r>
      <rPr>
        <sz val="9"/>
        <rFont val="宋体"/>
        <family val="3"/>
        <charset val="134"/>
      </rPr>
      <t>-人民调解</t>
    </r>
    <phoneticPr fontId="0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</si>
</sst>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1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0" fontId="17" fillId="0" borderId="0"/>
  </cellStyleXfs>
  <cellXfs count="80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176" fontId="0" fillId="0" borderId="1" xfId="0" applyNumberFormat="1" applyFill="1" applyBorder="1"/>
    <xf numFmtId="0" fontId="17" fillId="0" borderId="1" xfId="0" applyFont="1" applyFill="1" applyBorder="1"/>
    <xf numFmtId="0" fontId="18" fillId="0" borderId="1" xfId="0" applyFont="1" applyFill="1" applyBorder="1"/>
    <xf numFmtId="0" fontId="18" fillId="0" borderId="1" xfId="0" applyFont="1" applyBorder="1"/>
    <xf numFmtId="0" fontId="18" fillId="0" borderId="0" xfId="0" applyFont="1"/>
    <xf numFmtId="0" fontId="17" fillId="0" borderId="1" xfId="0" applyFont="1" applyBorder="1"/>
    <xf numFmtId="0" fontId="17" fillId="0" borderId="2" xfId="0" applyFont="1" applyBorder="1" applyAlignment="1">
      <alignment horizontal="center" vertical="center"/>
    </xf>
    <xf numFmtId="176" fontId="0" fillId="0" borderId="0" xfId="0" applyNumberFormat="1"/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16" fillId="0" borderId="1" xfId="0" applyNumberFormat="1" applyFont="1" applyFill="1" applyBorder="1"/>
    <xf numFmtId="176" fontId="0" fillId="0" borderId="1" xfId="0" applyNumberFormat="1" applyBorder="1"/>
    <xf numFmtId="176" fontId="16" fillId="0" borderId="1" xfId="0" applyNumberFormat="1" applyFont="1" applyBorder="1"/>
    <xf numFmtId="176" fontId="18" fillId="0" borderId="1" xfId="0" applyNumberFormat="1" applyFont="1" applyBorder="1"/>
    <xf numFmtId="177" fontId="0" fillId="0" borderId="0" xfId="0" applyNumberFormat="1"/>
    <xf numFmtId="177" fontId="0" fillId="0" borderId="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Fill="1" applyBorder="1"/>
    <xf numFmtId="0" fontId="17" fillId="0" borderId="2" xfId="0" applyFont="1" applyBorder="1" applyAlignment="1">
      <alignment horizontal="left" vertical="center"/>
    </xf>
    <xf numFmtId="0" fontId="17" fillId="0" borderId="0" xfId="0" applyFont="1"/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26">
    <cellStyle name="常规" xfId="0" builtinId="0"/>
    <cellStyle name="常规 2" xfId="6"/>
    <cellStyle name="常规 2 2" xfId="22"/>
    <cellStyle name="常规 2 3" xfId="5"/>
    <cellStyle name="常规 2 3 2" xfId="21"/>
    <cellStyle name="常规 2 3 3" xfId="13"/>
    <cellStyle name="常规 2 4" xfId="8"/>
    <cellStyle name="常规 2 4 2" xfId="24"/>
    <cellStyle name="常规 2 4 3" xfId="16"/>
    <cellStyle name="常规 2 5" xfId="1"/>
    <cellStyle name="常规 2 5 2" xfId="17"/>
    <cellStyle name="常规 2 5 3" xfId="9"/>
    <cellStyle name="常规 2 6" xfId="14"/>
    <cellStyle name="常规 3" xfId="7"/>
    <cellStyle name="常规 3 2" xfId="4"/>
    <cellStyle name="常规 3 2 2" xfId="20"/>
    <cellStyle name="常规 3 2 3" xfId="12"/>
    <cellStyle name="常规 3 3" xfId="23"/>
    <cellStyle name="常规 3 4" xfId="15"/>
    <cellStyle name="常规 4" xfId="25"/>
    <cellStyle name="常规 8" xfId="2"/>
    <cellStyle name="常规 8 2" xfId="18"/>
    <cellStyle name="常规 8 3" xfId="10"/>
    <cellStyle name="常规 9" xfId="3"/>
    <cellStyle name="常规 9 2" xfId="19"/>
    <cellStyle name="常规 9 3" xfId="1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5" sqref="A5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3" t="s">
        <v>0</v>
      </c>
      <c r="B2" s="34"/>
      <c r="C2" s="34"/>
      <c r="D2" s="34"/>
    </row>
    <row r="3" spans="1:4" ht="93.75" customHeight="1">
      <c r="A3" s="35"/>
    </row>
    <row r="4" spans="1:4" ht="81.75" customHeight="1">
      <c r="A4" s="36" t="s">
        <v>98</v>
      </c>
    </row>
    <row r="5" spans="1:4" ht="41.1" customHeight="1">
      <c r="A5" s="36" t="s">
        <v>143</v>
      </c>
    </row>
    <row r="6" spans="1:4" ht="36.950000000000003" customHeight="1">
      <c r="A6" s="36" t="s">
        <v>144</v>
      </c>
    </row>
    <row r="7" spans="1:4" ht="12.75" customHeight="1">
      <c r="A7" s="37"/>
    </row>
    <row r="8" spans="1:4" ht="12.75" customHeight="1">
      <c r="A8" s="37"/>
    </row>
    <row r="9" spans="1:4" ht="12.75" customHeight="1">
      <c r="A9" s="37"/>
    </row>
    <row r="10" spans="1:4" ht="12.75" customHeight="1">
      <c r="A10" s="37"/>
    </row>
    <row r="11" spans="1:4" ht="12.75" customHeight="1">
      <c r="A11" s="37"/>
    </row>
    <row r="12" spans="1:4" ht="12.75" customHeight="1">
      <c r="A12" s="37"/>
    </row>
    <row r="13" spans="1:4" ht="12.75" customHeight="1">
      <c r="A13" s="3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topLeftCell="C1" workbookViewId="0">
      <selection activeCell="F27" sqref="F27:F2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3" spans="1:21" ht="24" customHeight="1">
      <c r="A3" s="30" t="s">
        <v>2</v>
      </c>
      <c r="B3" s="74" t="s">
        <v>3</v>
      </c>
      <c r="C3" s="74"/>
      <c r="D3" s="74"/>
      <c r="E3" s="74"/>
      <c r="F3" s="74"/>
      <c r="G3" s="74"/>
      <c r="H3" s="74"/>
      <c r="I3" s="74"/>
      <c r="J3" s="74"/>
      <c r="K3" s="31" t="s">
        <v>4</v>
      </c>
      <c r="L3" s="31" t="s">
        <v>5</v>
      </c>
    </row>
    <row r="4" spans="1:21" s="29" customFormat="1" ht="24.95" customHeight="1">
      <c r="A4" s="31" t="s">
        <v>6</v>
      </c>
      <c r="B4" s="72" t="s">
        <v>7</v>
      </c>
      <c r="C4" s="72"/>
      <c r="D4" s="72"/>
      <c r="E4" s="72"/>
      <c r="F4" s="72"/>
      <c r="G4" s="72"/>
      <c r="H4" s="72"/>
      <c r="I4" s="72"/>
      <c r="J4" s="72"/>
      <c r="K4" s="31" t="s">
        <v>95</v>
      </c>
      <c r="L4" s="31"/>
    </row>
    <row r="5" spans="1:21" s="29" customFormat="1" ht="24.95" customHeight="1">
      <c r="A5" s="31" t="s">
        <v>8</v>
      </c>
      <c r="B5" s="72" t="s">
        <v>9</v>
      </c>
      <c r="C5" s="72"/>
      <c r="D5" s="72"/>
      <c r="E5" s="72"/>
      <c r="F5" s="72"/>
      <c r="G5" s="72"/>
      <c r="H5" s="72"/>
      <c r="I5" s="72"/>
      <c r="J5" s="72"/>
      <c r="K5" s="31" t="s">
        <v>95</v>
      </c>
      <c r="L5" s="31"/>
    </row>
    <row r="6" spans="1:21" s="29" customFormat="1" ht="24.95" customHeight="1">
      <c r="A6" s="31" t="s">
        <v>10</v>
      </c>
      <c r="B6" s="72" t="s">
        <v>11</v>
      </c>
      <c r="C6" s="72"/>
      <c r="D6" s="72"/>
      <c r="E6" s="72"/>
      <c r="F6" s="72"/>
      <c r="G6" s="72"/>
      <c r="H6" s="72"/>
      <c r="I6" s="72"/>
      <c r="J6" s="72"/>
      <c r="K6" s="31" t="s">
        <v>95</v>
      </c>
      <c r="L6" s="31"/>
    </row>
    <row r="7" spans="1:21" s="29" customFormat="1" ht="24.95" customHeight="1">
      <c r="A7" s="31" t="s">
        <v>12</v>
      </c>
      <c r="B7" s="72" t="s">
        <v>13</v>
      </c>
      <c r="C7" s="72"/>
      <c r="D7" s="72"/>
      <c r="E7" s="72"/>
      <c r="F7" s="72"/>
      <c r="G7" s="72"/>
      <c r="H7" s="72"/>
      <c r="I7" s="72"/>
      <c r="J7" s="72"/>
      <c r="K7" s="31" t="s">
        <v>95</v>
      </c>
      <c r="L7" s="31"/>
    </row>
    <row r="8" spans="1:21" s="29" customFormat="1" ht="24.95" customHeight="1">
      <c r="A8" s="31" t="s">
        <v>14</v>
      </c>
      <c r="B8" s="72" t="s">
        <v>15</v>
      </c>
      <c r="C8" s="72"/>
      <c r="D8" s="72"/>
      <c r="E8" s="72"/>
      <c r="F8" s="72"/>
      <c r="G8" s="72"/>
      <c r="H8" s="72"/>
      <c r="I8" s="72"/>
      <c r="J8" s="72"/>
      <c r="K8" s="31" t="s">
        <v>96</v>
      </c>
      <c r="L8" s="31" t="s">
        <v>97</v>
      </c>
    </row>
    <row r="9" spans="1:21" s="29" customFormat="1" ht="24.95" customHeight="1">
      <c r="A9" s="31" t="s">
        <v>16</v>
      </c>
      <c r="B9" s="72" t="s">
        <v>17</v>
      </c>
      <c r="C9" s="72"/>
      <c r="D9" s="72"/>
      <c r="E9" s="72"/>
      <c r="F9" s="72"/>
      <c r="G9" s="72"/>
      <c r="H9" s="72"/>
      <c r="I9" s="72"/>
      <c r="J9" s="72"/>
      <c r="K9" s="31" t="s">
        <v>95</v>
      </c>
      <c r="L9" s="31"/>
      <c r="U9" s="32"/>
    </row>
    <row r="11" spans="1:21">
      <c r="A11" t="s">
        <v>18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tabSelected="1" workbookViewId="0">
      <selection activeCell="F9" sqref="F9"/>
    </sheetView>
  </sheetViews>
  <sheetFormatPr defaultColWidth="9.1640625" defaultRowHeight="12.75" customHeight="1"/>
  <cols>
    <col min="1" max="5" width="22.5" customWidth="1"/>
    <col min="6" max="6" width="22.5" style="66" customWidth="1"/>
    <col min="7" max="7" width="22.5" customWidth="1"/>
    <col min="8" max="8" width="9.1640625" customWidth="1"/>
  </cols>
  <sheetData>
    <row r="1" spans="1:7" ht="30" customHeight="1">
      <c r="A1" s="1" t="s">
        <v>6</v>
      </c>
    </row>
    <row r="2" spans="1:7" ht="28.5" customHeight="1">
      <c r="A2" s="75" t="s">
        <v>19</v>
      </c>
      <c r="B2" s="75"/>
      <c r="C2" s="75"/>
      <c r="D2" s="75"/>
      <c r="E2" s="75"/>
      <c r="F2" s="75"/>
      <c r="G2" s="75"/>
    </row>
    <row r="3" spans="1:7" ht="22.5" customHeight="1">
      <c r="G3" s="28" t="s">
        <v>20</v>
      </c>
    </row>
    <row r="4" spans="1:7" ht="22.5" customHeight="1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67" t="s">
        <v>26</v>
      </c>
      <c r="G4" s="2" t="s">
        <v>27</v>
      </c>
    </row>
    <row r="5" spans="1:7" ht="18" customHeight="1">
      <c r="A5" s="4" t="s">
        <v>28</v>
      </c>
      <c r="B5" s="4" t="s">
        <v>28</v>
      </c>
      <c r="C5" s="4" t="s">
        <v>28</v>
      </c>
      <c r="D5" s="4" t="s">
        <v>28</v>
      </c>
      <c r="E5" s="4" t="s">
        <v>28</v>
      </c>
      <c r="F5" s="68" t="s">
        <v>28</v>
      </c>
      <c r="G5" s="4" t="s">
        <v>28</v>
      </c>
    </row>
    <row r="6" spans="1:7" ht="18" customHeight="1">
      <c r="A6" s="4"/>
      <c r="B6" s="58" t="s">
        <v>146</v>
      </c>
      <c r="C6" s="61">
        <f>D6+E6+F6</f>
        <v>769.16</v>
      </c>
      <c r="D6" s="4">
        <f>D7+D11</f>
        <v>527.85</v>
      </c>
      <c r="E6" s="61">
        <f>E7+E11</f>
        <v>116.30999999999999</v>
      </c>
      <c r="F6" s="68">
        <f>F8+F9+F10+F12</f>
        <v>125</v>
      </c>
      <c r="G6" s="4"/>
    </row>
    <row r="7" spans="1:7" ht="18" customHeight="1">
      <c r="A7" s="38">
        <v>2040601</v>
      </c>
      <c r="B7" s="38" t="s">
        <v>99</v>
      </c>
      <c r="C7" s="38">
        <v>638.65</v>
      </c>
      <c r="D7" s="38">
        <v>523.58000000000004</v>
      </c>
      <c r="E7" s="52">
        <v>115.07</v>
      </c>
      <c r="F7" s="69">
        <v>0</v>
      </c>
      <c r="G7" s="5"/>
    </row>
    <row r="8" spans="1:7" ht="18" customHeight="1">
      <c r="A8" s="38">
        <v>2040604</v>
      </c>
      <c r="B8" s="38" t="s">
        <v>100</v>
      </c>
      <c r="C8" s="38">
        <v>80.2</v>
      </c>
      <c r="D8" s="38"/>
      <c r="E8" s="38"/>
      <c r="F8" s="69">
        <v>80.2</v>
      </c>
      <c r="G8" s="5"/>
    </row>
    <row r="9" spans="1:7" ht="18" customHeight="1">
      <c r="A9" s="38">
        <v>2040605</v>
      </c>
      <c r="B9" s="38" t="s">
        <v>101</v>
      </c>
      <c r="C9" s="38">
        <v>30</v>
      </c>
      <c r="D9" s="38"/>
      <c r="E9" s="38"/>
      <c r="F9" s="69">
        <v>30</v>
      </c>
      <c r="G9" s="5"/>
    </row>
    <row r="10" spans="1:7" ht="18" customHeight="1">
      <c r="A10" s="38">
        <v>2040610</v>
      </c>
      <c r="B10" s="38" t="s">
        <v>102</v>
      </c>
      <c r="C10" s="38">
        <v>5</v>
      </c>
      <c r="D10" s="38"/>
      <c r="E10" s="38"/>
      <c r="F10" s="69">
        <v>5</v>
      </c>
      <c r="G10" s="5"/>
    </row>
    <row r="11" spans="1:7" ht="18" customHeight="1">
      <c r="A11" s="51">
        <v>2040650</v>
      </c>
      <c r="B11" s="53" t="s">
        <v>145</v>
      </c>
      <c r="C11" s="51">
        <v>5.5</v>
      </c>
      <c r="D11" s="51">
        <v>4.2699999999999996</v>
      </c>
      <c r="E11" s="51">
        <v>1.24</v>
      </c>
      <c r="F11" s="69"/>
      <c r="G11" s="51"/>
    </row>
    <row r="12" spans="1:7" ht="18" customHeight="1">
      <c r="A12" s="38">
        <v>2040699</v>
      </c>
      <c r="B12" s="38" t="s">
        <v>103</v>
      </c>
      <c r="C12" s="38">
        <v>9.8000000000000007</v>
      </c>
      <c r="D12" s="38"/>
      <c r="E12" s="38"/>
      <c r="F12" s="69">
        <v>9.8000000000000007</v>
      </c>
      <c r="G12" s="5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showGridLines="0" showZeros="0" topLeftCell="A4" workbookViewId="0">
      <selection activeCell="A6" sqref="A6:I43"/>
    </sheetView>
  </sheetViews>
  <sheetFormatPr defaultColWidth="9.1640625" defaultRowHeight="12.75" customHeight="1"/>
  <cols>
    <col min="1" max="1" width="19" customWidth="1"/>
    <col min="2" max="4" width="31.6640625" customWidth="1"/>
    <col min="5" max="5" width="21.33203125" style="59" customWidth="1"/>
    <col min="6" max="9" width="21.33203125" customWidth="1"/>
    <col min="10" max="10" width="9.1640625" customWidth="1"/>
  </cols>
  <sheetData>
    <row r="1" spans="1:9" ht="30" customHeight="1">
      <c r="A1" s="27" t="s">
        <v>8</v>
      </c>
    </row>
    <row r="2" spans="1:9" ht="28.5" customHeight="1">
      <c r="A2" s="76" t="s">
        <v>29</v>
      </c>
      <c r="B2" s="76"/>
      <c r="C2" s="76"/>
      <c r="D2" s="76"/>
      <c r="E2" s="76"/>
      <c r="F2" s="76"/>
      <c r="G2" s="76"/>
      <c r="H2" s="76"/>
      <c r="I2" s="76"/>
    </row>
    <row r="3" spans="1:9" ht="22.5" customHeight="1">
      <c r="I3" s="28" t="s">
        <v>20</v>
      </c>
    </row>
    <row r="4" spans="1:9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60" t="s">
        <v>23</v>
      </c>
      <c r="F4" s="2" t="s">
        <v>24</v>
      </c>
      <c r="G4" s="2" t="s">
        <v>25</v>
      </c>
      <c r="H4" s="2" t="s">
        <v>26</v>
      </c>
      <c r="I4" s="2" t="s">
        <v>27</v>
      </c>
    </row>
    <row r="5" spans="1:9" ht="15.75" customHeight="1">
      <c r="A5" s="4" t="s">
        <v>28</v>
      </c>
      <c r="B5" s="4" t="s">
        <v>28</v>
      </c>
      <c r="C5" s="4" t="s">
        <v>28</v>
      </c>
      <c r="D5" s="4" t="s">
        <v>28</v>
      </c>
      <c r="E5" s="61" t="s">
        <v>28</v>
      </c>
      <c r="F5" s="4" t="s">
        <v>28</v>
      </c>
      <c r="G5" s="4" t="s">
        <v>28</v>
      </c>
      <c r="H5" s="4" t="s">
        <v>28</v>
      </c>
      <c r="I5" s="4" t="s">
        <v>28</v>
      </c>
    </row>
    <row r="6" spans="1:9" ht="15.75" customHeight="1">
      <c r="A6" s="4"/>
      <c r="B6" s="58" t="s">
        <v>146</v>
      </c>
      <c r="C6" s="4"/>
      <c r="D6" s="4"/>
      <c r="E6" s="61">
        <f>F6+G6+H6</f>
        <v>769.16</v>
      </c>
      <c r="F6" s="4">
        <f>F8+F9+F10+F11+F12+F13+F14+F15+F16+F17+F18+F19+F42+F43</f>
        <v>527.86</v>
      </c>
      <c r="G6" s="4">
        <f>G21+G22+G23+G24+G25+G26+G27+G28+G29+G30+G31+G33+G34+G37+G38+G39+G40</f>
        <v>116.3</v>
      </c>
      <c r="H6" s="4">
        <f>H23+H26+H27+H29+H30+H31+H32+H35+H36+H39+H40</f>
        <v>125</v>
      </c>
      <c r="I6" s="4"/>
    </row>
    <row r="7" spans="1:9" ht="12.75" customHeight="1">
      <c r="A7" s="42">
        <v>301</v>
      </c>
      <c r="B7" s="39" t="s">
        <v>104</v>
      </c>
      <c r="C7" s="39"/>
      <c r="D7" s="39"/>
      <c r="E7" s="62"/>
      <c r="F7" s="39"/>
      <c r="G7" s="39"/>
      <c r="H7" s="39"/>
      <c r="I7" s="39"/>
    </row>
    <row r="8" spans="1:9" ht="12.75" customHeight="1">
      <c r="A8" s="39">
        <v>30101</v>
      </c>
      <c r="B8" s="39" t="s">
        <v>105</v>
      </c>
      <c r="C8" s="39">
        <v>50101</v>
      </c>
      <c r="D8" s="39" t="s">
        <v>106</v>
      </c>
      <c r="E8" s="63">
        <v>226.96</v>
      </c>
      <c r="F8" s="39">
        <v>226.96</v>
      </c>
      <c r="G8" s="39">
        <v>0</v>
      </c>
      <c r="H8" s="39"/>
      <c r="I8" s="39"/>
    </row>
    <row r="9" spans="1:9" ht="12.75" customHeight="1">
      <c r="A9" s="51">
        <v>30101</v>
      </c>
      <c r="B9" s="51" t="s">
        <v>105</v>
      </c>
      <c r="C9" s="51">
        <v>50101</v>
      </c>
      <c r="D9" s="53" t="s">
        <v>147</v>
      </c>
      <c r="E9" s="63">
        <v>12.42</v>
      </c>
      <c r="F9" s="51">
        <v>12.42</v>
      </c>
      <c r="G9" s="51"/>
      <c r="H9" s="51"/>
      <c r="I9" s="51"/>
    </row>
    <row r="10" spans="1:9" ht="12.75" customHeight="1">
      <c r="A10" s="39">
        <v>30102</v>
      </c>
      <c r="B10" s="39" t="s">
        <v>107</v>
      </c>
      <c r="C10" s="39">
        <v>50101</v>
      </c>
      <c r="D10" s="39" t="s">
        <v>106</v>
      </c>
      <c r="E10" s="52">
        <v>164.64</v>
      </c>
      <c r="F10" s="39">
        <v>164.64</v>
      </c>
      <c r="G10" s="39"/>
      <c r="H10" s="39"/>
      <c r="I10" s="39"/>
    </row>
    <row r="11" spans="1:9" ht="12.75" customHeight="1">
      <c r="A11" s="51">
        <v>30102</v>
      </c>
      <c r="B11" s="51" t="s">
        <v>107</v>
      </c>
      <c r="C11" s="51">
        <v>50101</v>
      </c>
      <c r="D11" s="53" t="s">
        <v>147</v>
      </c>
      <c r="E11" s="52">
        <v>0.7</v>
      </c>
      <c r="F11" s="51">
        <v>0.7</v>
      </c>
      <c r="G11" s="51"/>
      <c r="H11" s="51"/>
      <c r="I11" s="51"/>
    </row>
    <row r="12" spans="1:9" ht="12.75" customHeight="1">
      <c r="A12" s="39">
        <v>30103</v>
      </c>
      <c r="B12" s="39" t="s">
        <v>108</v>
      </c>
      <c r="C12" s="39">
        <v>50101</v>
      </c>
      <c r="D12" s="39" t="s">
        <v>106</v>
      </c>
      <c r="E12" s="52">
        <v>18.91</v>
      </c>
      <c r="F12" s="39">
        <v>18.91</v>
      </c>
      <c r="G12" s="39"/>
      <c r="H12" s="39"/>
      <c r="I12" s="39"/>
    </row>
    <row r="13" spans="1:9" ht="12.75" customHeight="1">
      <c r="A13" s="51">
        <v>30107</v>
      </c>
      <c r="B13" s="53" t="s">
        <v>148</v>
      </c>
      <c r="C13" s="51">
        <v>50501</v>
      </c>
      <c r="D13" s="53" t="s">
        <v>147</v>
      </c>
      <c r="E13" s="52">
        <v>3.42</v>
      </c>
      <c r="F13" s="51">
        <v>3.42</v>
      </c>
      <c r="G13" s="51"/>
      <c r="H13" s="51"/>
      <c r="I13" s="51"/>
    </row>
    <row r="14" spans="1:9" ht="12.75" customHeight="1">
      <c r="A14" s="39">
        <v>30108</v>
      </c>
      <c r="B14" s="39" t="s">
        <v>109</v>
      </c>
      <c r="C14" s="39">
        <v>50102</v>
      </c>
      <c r="D14" s="39" t="s">
        <v>110</v>
      </c>
      <c r="E14" s="52">
        <v>56.56</v>
      </c>
      <c r="F14" s="39">
        <v>56.56</v>
      </c>
      <c r="G14" s="39"/>
      <c r="H14" s="39"/>
      <c r="I14" s="39"/>
    </row>
    <row r="15" spans="1:9" ht="12.75" customHeight="1">
      <c r="A15" s="51">
        <v>30108</v>
      </c>
      <c r="B15" s="51" t="s">
        <v>109</v>
      </c>
      <c r="C15" s="51">
        <v>50501</v>
      </c>
      <c r="D15" s="53" t="s">
        <v>147</v>
      </c>
      <c r="E15" s="52">
        <v>2.5099999999999998</v>
      </c>
      <c r="F15" s="51">
        <v>2.5099999999999998</v>
      </c>
      <c r="G15" s="51"/>
      <c r="H15" s="51"/>
      <c r="I15" s="51"/>
    </row>
    <row r="16" spans="1:9" ht="12.75" customHeight="1">
      <c r="A16" s="39">
        <v>30110</v>
      </c>
      <c r="B16" s="39" t="s">
        <v>111</v>
      </c>
      <c r="C16" s="39">
        <v>50102</v>
      </c>
      <c r="D16" s="39" t="s">
        <v>110</v>
      </c>
      <c r="E16" s="52">
        <v>23.51</v>
      </c>
      <c r="F16" s="39">
        <v>23.51</v>
      </c>
      <c r="G16" s="39"/>
      <c r="H16" s="39"/>
      <c r="I16" s="39"/>
    </row>
    <row r="17" spans="1:9" ht="12.75" customHeight="1">
      <c r="A17" s="51">
        <v>30110</v>
      </c>
      <c r="B17" s="51" t="s">
        <v>111</v>
      </c>
      <c r="C17" s="51">
        <v>50101</v>
      </c>
      <c r="D17" s="53" t="s">
        <v>147</v>
      </c>
      <c r="E17" s="52">
        <v>0.94</v>
      </c>
      <c r="F17" s="51">
        <v>0.94</v>
      </c>
      <c r="G17" s="51"/>
      <c r="H17" s="51"/>
      <c r="I17" s="51"/>
    </row>
    <row r="18" spans="1:9" ht="12.75" customHeight="1">
      <c r="A18" s="39">
        <v>30112</v>
      </c>
      <c r="B18" s="39" t="s">
        <v>112</v>
      </c>
      <c r="C18" s="39">
        <v>50102</v>
      </c>
      <c r="D18" s="39" t="s">
        <v>110</v>
      </c>
      <c r="E18" s="63">
        <v>4.5999999999999996</v>
      </c>
      <c r="F18" s="40">
        <v>4.5999999999999996</v>
      </c>
      <c r="G18" s="39"/>
      <c r="H18" s="39"/>
      <c r="I18" s="39"/>
    </row>
    <row r="19" spans="1:9" ht="12.75" customHeight="1">
      <c r="A19" s="39">
        <v>30199</v>
      </c>
      <c r="B19" s="39" t="s">
        <v>113</v>
      </c>
      <c r="C19" s="39">
        <v>50199</v>
      </c>
      <c r="D19" s="39" t="s">
        <v>113</v>
      </c>
      <c r="E19" s="63">
        <v>6.08</v>
      </c>
      <c r="F19" s="40">
        <v>6.08</v>
      </c>
      <c r="G19" s="40"/>
      <c r="H19" s="40"/>
      <c r="I19" s="40"/>
    </row>
    <row r="20" spans="1:9" ht="12.75" customHeight="1">
      <c r="A20" s="42">
        <v>302</v>
      </c>
      <c r="B20" s="39" t="s">
        <v>114</v>
      </c>
      <c r="C20" s="41"/>
      <c r="D20" s="39"/>
      <c r="E20" s="64"/>
      <c r="F20" s="40"/>
      <c r="G20" s="40"/>
      <c r="H20" s="40"/>
      <c r="I20" s="40"/>
    </row>
    <row r="21" spans="1:9" ht="12.75" customHeight="1">
      <c r="A21" s="39">
        <v>30201</v>
      </c>
      <c r="B21" s="39" t="s">
        <v>115</v>
      </c>
      <c r="C21" s="39">
        <v>50201</v>
      </c>
      <c r="D21" s="39" t="s">
        <v>116</v>
      </c>
      <c r="E21" s="63">
        <v>27.36</v>
      </c>
      <c r="F21" s="40"/>
      <c r="G21" s="40">
        <v>27.36</v>
      </c>
      <c r="H21" s="40"/>
      <c r="I21" s="40"/>
    </row>
    <row r="22" spans="1:9" s="56" customFormat="1" ht="12.75" customHeight="1">
      <c r="A22" s="54">
        <v>30201</v>
      </c>
      <c r="B22" s="54" t="s">
        <v>115</v>
      </c>
      <c r="C22" s="54">
        <v>50502</v>
      </c>
      <c r="D22" s="54" t="s">
        <v>116</v>
      </c>
      <c r="E22" s="65">
        <v>0.9</v>
      </c>
      <c r="F22" s="55"/>
      <c r="G22" s="55">
        <v>0.9</v>
      </c>
      <c r="H22" s="55"/>
      <c r="I22" s="55"/>
    </row>
    <row r="23" spans="1:9" ht="12.75" customHeight="1">
      <c r="A23" s="40">
        <v>30202</v>
      </c>
      <c r="B23" s="39" t="s">
        <v>117</v>
      </c>
      <c r="C23" s="39">
        <v>50201</v>
      </c>
      <c r="D23" s="39" t="s">
        <v>116</v>
      </c>
      <c r="E23" s="63">
        <v>35</v>
      </c>
      <c r="F23" s="40"/>
      <c r="G23" s="40">
        <v>35</v>
      </c>
      <c r="H23" s="40">
        <v>35</v>
      </c>
      <c r="I23" s="40"/>
    </row>
    <row r="24" spans="1:9" ht="12.75" customHeight="1">
      <c r="A24" s="40">
        <v>30204</v>
      </c>
      <c r="B24" s="39" t="s">
        <v>118</v>
      </c>
      <c r="C24" s="39">
        <v>50201</v>
      </c>
      <c r="D24" s="39" t="s">
        <v>116</v>
      </c>
      <c r="E24" s="63">
        <v>0.1</v>
      </c>
      <c r="F24" s="40"/>
      <c r="G24" s="40">
        <v>0.1</v>
      </c>
      <c r="H24" s="40"/>
      <c r="I24" s="40"/>
    </row>
    <row r="25" spans="1:9" ht="12.75" customHeight="1">
      <c r="A25" s="40">
        <v>30205</v>
      </c>
      <c r="B25" s="40" t="s">
        <v>119</v>
      </c>
      <c r="C25" s="39">
        <v>50201</v>
      </c>
      <c r="D25" s="39" t="s">
        <v>116</v>
      </c>
      <c r="E25" s="63">
        <v>0.8</v>
      </c>
      <c r="F25" s="40"/>
      <c r="G25" s="40">
        <v>0.8</v>
      </c>
      <c r="H25" s="40"/>
      <c r="I25" s="40"/>
    </row>
    <row r="26" spans="1:9" ht="12.75" customHeight="1">
      <c r="A26" s="40">
        <v>30206</v>
      </c>
      <c r="B26" s="40" t="s">
        <v>120</v>
      </c>
      <c r="C26" s="39">
        <v>50201</v>
      </c>
      <c r="D26" s="39" t="s">
        <v>116</v>
      </c>
      <c r="E26" s="63">
        <v>6.5</v>
      </c>
      <c r="F26" s="40"/>
      <c r="G26" s="40">
        <v>6.5</v>
      </c>
      <c r="H26" s="40"/>
      <c r="I26" s="40"/>
    </row>
    <row r="27" spans="1:9" ht="12.75" customHeight="1">
      <c r="A27" s="40">
        <v>30207</v>
      </c>
      <c r="B27" s="40" t="s">
        <v>121</v>
      </c>
      <c r="C27" s="39">
        <v>50201</v>
      </c>
      <c r="D27" s="39" t="s">
        <v>116</v>
      </c>
      <c r="E27" s="63">
        <v>5.5</v>
      </c>
      <c r="F27" s="40"/>
      <c r="G27" s="40">
        <v>5.5</v>
      </c>
      <c r="H27" s="40">
        <v>2.2999999999999998</v>
      </c>
      <c r="I27" s="40"/>
    </row>
    <row r="28" spans="1:9" ht="12.75" customHeight="1">
      <c r="A28" s="40">
        <v>30209</v>
      </c>
      <c r="B28" s="40" t="s">
        <v>122</v>
      </c>
      <c r="C28" s="39">
        <v>50201</v>
      </c>
      <c r="D28" s="39" t="s">
        <v>116</v>
      </c>
      <c r="E28" s="63">
        <v>5</v>
      </c>
      <c r="F28" s="40"/>
      <c r="G28" s="40">
        <v>5</v>
      </c>
      <c r="H28" s="40"/>
      <c r="I28" s="40"/>
    </row>
    <row r="29" spans="1:9" ht="12.75" customHeight="1">
      <c r="A29" s="40">
        <v>30211</v>
      </c>
      <c r="B29" s="40" t="s">
        <v>123</v>
      </c>
      <c r="C29" s="39">
        <v>50201</v>
      </c>
      <c r="D29" s="39" t="s">
        <v>116</v>
      </c>
      <c r="E29" s="63">
        <v>7</v>
      </c>
      <c r="F29" s="40"/>
      <c r="G29" s="40">
        <v>7</v>
      </c>
      <c r="H29" s="40">
        <v>5</v>
      </c>
      <c r="I29" s="40"/>
    </row>
    <row r="30" spans="1:9" ht="12.75" customHeight="1">
      <c r="A30" s="40">
        <v>30213</v>
      </c>
      <c r="B30" s="40" t="s">
        <v>124</v>
      </c>
      <c r="C30" s="39">
        <v>50209</v>
      </c>
      <c r="D30" s="40" t="s">
        <v>125</v>
      </c>
      <c r="E30" s="63">
        <v>3</v>
      </c>
      <c r="F30" s="40"/>
      <c r="G30" s="40">
        <v>3</v>
      </c>
      <c r="H30" s="40">
        <v>2.2999999999999998</v>
      </c>
      <c r="I30" s="40"/>
    </row>
    <row r="31" spans="1:9" ht="12.75" customHeight="1">
      <c r="A31" s="40">
        <v>30215</v>
      </c>
      <c r="B31" s="40" t="s">
        <v>126</v>
      </c>
      <c r="C31" s="40">
        <v>50202</v>
      </c>
      <c r="D31" s="40" t="s">
        <v>126</v>
      </c>
      <c r="E31" s="63">
        <v>0.5</v>
      </c>
      <c r="F31" s="40"/>
      <c r="G31" s="40">
        <v>0.5</v>
      </c>
      <c r="H31" s="40">
        <v>1.5</v>
      </c>
      <c r="I31" s="40"/>
    </row>
    <row r="32" spans="1:9" ht="12.75" customHeight="1">
      <c r="A32" s="47">
        <v>30216</v>
      </c>
      <c r="B32" s="57" t="s">
        <v>150</v>
      </c>
      <c r="C32" s="47">
        <v>50203</v>
      </c>
      <c r="D32" s="57" t="s">
        <v>150</v>
      </c>
      <c r="E32" s="63"/>
      <c r="F32" s="47"/>
      <c r="G32" s="47"/>
      <c r="H32" s="47">
        <v>3.7</v>
      </c>
      <c r="I32" s="47"/>
    </row>
    <row r="33" spans="1:9" ht="12.75" customHeight="1">
      <c r="A33" s="40">
        <v>30217</v>
      </c>
      <c r="B33" s="40" t="s">
        <v>127</v>
      </c>
      <c r="C33" s="40">
        <v>50206</v>
      </c>
      <c r="D33" s="40" t="s">
        <v>127</v>
      </c>
      <c r="E33" s="63">
        <v>1.2</v>
      </c>
      <c r="F33" s="40"/>
      <c r="G33" s="40">
        <v>1.2</v>
      </c>
      <c r="H33" s="40"/>
      <c r="I33" s="40"/>
    </row>
    <row r="34" spans="1:9" ht="12.75" customHeight="1">
      <c r="A34" s="40">
        <v>30226</v>
      </c>
      <c r="B34" s="40" t="s">
        <v>128</v>
      </c>
      <c r="C34" s="40">
        <v>50205</v>
      </c>
      <c r="D34" s="40" t="s">
        <v>129</v>
      </c>
      <c r="E34" s="63">
        <v>13.04</v>
      </c>
      <c r="F34" s="40"/>
      <c r="G34" s="40">
        <v>13.04</v>
      </c>
      <c r="H34" s="40"/>
      <c r="I34" s="40"/>
    </row>
    <row r="35" spans="1:9" ht="12.75" customHeight="1">
      <c r="A35" s="47">
        <v>30223</v>
      </c>
      <c r="B35" s="47" t="s">
        <v>128</v>
      </c>
      <c r="C35" s="47">
        <v>59999</v>
      </c>
      <c r="D35" s="57" t="s">
        <v>152</v>
      </c>
      <c r="E35" s="63"/>
      <c r="F35" s="47"/>
      <c r="G35" s="47"/>
      <c r="H35" s="47">
        <v>30</v>
      </c>
      <c r="I35" s="47"/>
    </row>
    <row r="36" spans="1:9" ht="12.75" customHeight="1">
      <c r="A36" s="47">
        <v>30227</v>
      </c>
      <c r="B36" s="57" t="s">
        <v>151</v>
      </c>
      <c r="C36" s="47">
        <v>50205</v>
      </c>
      <c r="D36" s="57" t="s">
        <v>151</v>
      </c>
      <c r="E36" s="63"/>
      <c r="F36" s="47"/>
      <c r="G36" s="47"/>
      <c r="H36" s="47">
        <v>36.5</v>
      </c>
      <c r="I36" s="47"/>
    </row>
    <row r="37" spans="1:9" ht="12.75" customHeight="1">
      <c r="A37" s="40">
        <v>30228</v>
      </c>
      <c r="B37" s="40" t="s">
        <v>130</v>
      </c>
      <c r="C37" s="40">
        <v>50201</v>
      </c>
      <c r="D37" s="40" t="s">
        <v>116</v>
      </c>
      <c r="E37" s="63">
        <v>7.07</v>
      </c>
      <c r="F37" s="40"/>
      <c r="G37" s="40">
        <v>7.07</v>
      </c>
      <c r="H37" s="40"/>
      <c r="I37" s="40"/>
    </row>
    <row r="38" spans="1:9" ht="12.75" customHeight="1">
      <c r="A38" s="47">
        <v>30228</v>
      </c>
      <c r="B38" s="47" t="s">
        <v>130</v>
      </c>
      <c r="C38" s="47">
        <v>50502</v>
      </c>
      <c r="D38" s="57" t="s">
        <v>149</v>
      </c>
      <c r="E38" s="63">
        <v>0.33</v>
      </c>
      <c r="F38" s="47"/>
      <c r="G38" s="47">
        <v>0.33</v>
      </c>
      <c r="H38" s="47"/>
      <c r="I38" s="47"/>
    </row>
    <row r="39" spans="1:9" ht="12.75" customHeight="1">
      <c r="A39" s="40">
        <v>30231</v>
      </c>
      <c r="B39" s="40" t="s">
        <v>131</v>
      </c>
      <c r="C39" s="40">
        <v>50208</v>
      </c>
      <c r="D39" s="40" t="s">
        <v>131</v>
      </c>
      <c r="E39" s="63">
        <v>2</v>
      </c>
      <c r="F39" s="40"/>
      <c r="G39" s="40">
        <v>2</v>
      </c>
      <c r="H39" s="40">
        <v>3.2</v>
      </c>
      <c r="I39" s="40"/>
    </row>
    <row r="40" spans="1:9" ht="12.75" customHeight="1">
      <c r="A40" s="40">
        <v>30299</v>
      </c>
      <c r="B40" s="40" t="s">
        <v>132</v>
      </c>
      <c r="C40" s="40">
        <v>50299</v>
      </c>
      <c r="D40" s="40" t="s">
        <v>132</v>
      </c>
      <c r="E40" s="63">
        <v>1</v>
      </c>
      <c r="F40" s="40"/>
      <c r="G40" s="40">
        <v>1</v>
      </c>
      <c r="H40" s="40">
        <v>5.5</v>
      </c>
      <c r="I40" s="40"/>
    </row>
    <row r="41" spans="1:9" ht="12.75" customHeight="1">
      <c r="A41" s="43">
        <v>303</v>
      </c>
      <c r="B41" s="40" t="s">
        <v>133</v>
      </c>
      <c r="C41" s="40"/>
      <c r="D41" s="40"/>
      <c r="E41" s="64"/>
      <c r="F41" s="40"/>
      <c r="G41" s="40"/>
      <c r="H41" s="40"/>
      <c r="I41" s="40"/>
    </row>
    <row r="42" spans="1:9" ht="12.75" customHeight="1">
      <c r="A42" s="47">
        <v>30305</v>
      </c>
      <c r="B42" s="47" t="s">
        <v>134</v>
      </c>
      <c r="C42" s="47">
        <v>50901</v>
      </c>
      <c r="D42" s="47" t="s">
        <v>135</v>
      </c>
      <c r="E42" s="63">
        <v>2.34</v>
      </c>
      <c r="F42" s="47">
        <v>2.34</v>
      </c>
      <c r="G42" s="47"/>
      <c r="H42" s="47"/>
      <c r="I42" s="47"/>
    </row>
    <row r="43" spans="1:9" ht="12.75" customHeight="1">
      <c r="A43" s="47">
        <v>30307</v>
      </c>
      <c r="B43" s="47" t="s">
        <v>136</v>
      </c>
      <c r="C43" s="47">
        <v>50901</v>
      </c>
      <c r="D43" s="47" t="s">
        <v>135</v>
      </c>
      <c r="E43" s="63">
        <v>4.2699999999999996</v>
      </c>
      <c r="F43" s="47">
        <v>4.2699999999999996</v>
      </c>
      <c r="G43" s="47"/>
      <c r="H43" s="47"/>
      <c r="I43" s="47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showGridLines="0" showZeros="0" workbookViewId="0">
      <selection activeCell="A6" sqref="A6:F10"/>
    </sheetView>
  </sheetViews>
  <sheetFormatPr defaultColWidth="9.1640625" defaultRowHeight="12.75" customHeight="1"/>
  <cols>
    <col min="1" max="4" width="27.6640625" customWidth="1"/>
    <col min="5" max="5" width="27.6640625" style="66" customWidth="1"/>
    <col min="6" max="6" width="27.6640625" customWidth="1"/>
    <col min="7" max="7" width="9.1640625" customWidth="1"/>
  </cols>
  <sheetData>
    <row r="1" spans="1:6" ht="30" customHeight="1">
      <c r="A1" s="27" t="s">
        <v>10</v>
      </c>
    </row>
    <row r="2" spans="1:6" ht="28.5" customHeight="1">
      <c r="A2" s="76" t="s">
        <v>34</v>
      </c>
      <c r="B2" s="76"/>
      <c r="C2" s="76"/>
      <c r="D2" s="76"/>
      <c r="E2" s="76"/>
      <c r="F2" s="76"/>
    </row>
    <row r="3" spans="1:6" ht="22.5" customHeight="1">
      <c r="F3" s="28" t="s">
        <v>20</v>
      </c>
    </row>
    <row r="4" spans="1:6" ht="22.5" customHeight="1">
      <c r="A4" s="2" t="s">
        <v>21</v>
      </c>
      <c r="B4" s="2" t="s">
        <v>22</v>
      </c>
      <c r="C4" s="2" t="s">
        <v>23</v>
      </c>
      <c r="D4" s="2" t="s">
        <v>24</v>
      </c>
      <c r="E4" s="67" t="s">
        <v>25</v>
      </c>
      <c r="F4" s="2" t="s">
        <v>27</v>
      </c>
    </row>
    <row r="5" spans="1:6" ht="21" customHeight="1">
      <c r="A5" s="4" t="s">
        <v>28</v>
      </c>
      <c r="B5" s="4" t="s">
        <v>28</v>
      </c>
      <c r="C5" s="4" t="s">
        <v>28</v>
      </c>
      <c r="D5" s="4" t="s">
        <v>28</v>
      </c>
      <c r="E5" s="68" t="s">
        <v>28</v>
      </c>
      <c r="F5" s="4" t="s">
        <v>28</v>
      </c>
    </row>
    <row r="6" spans="1:6" ht="21" customHeight="1">
      <c r="A6" s="4"/>
      <c r="B6" s="58" t="s">
        <v>146</v>
      </c>
      <c r="C6" s="68">
        <f>D6+E6</f>
        <v>644.15</v>
      </c>
      <c r="D6" s="4">
        <f>D9+D10</f>
        <v>527.85</v>
      </c>
      <c r="E6" s="68">
        <f>E9+E10</f>
        <v>116.3</v>
      </c>
      <c r="F6" s="4"/>
    </row>
    <row r="7" spans="1:6" ht="21" customHeight="1">
      <c r="A7" s="45">
        <v>204</v>
      </c>
      <c r="B7" s="44" t="s">
        <v>137</v>
      </c>
      <c r="C7" s="44">
        <v>644.15</v>
      </c>
      <c r="D7" s="44">
        <v>527.85</v>
      </c>
      <c r="E7" s="69">
        <v>116.3</v>
      </c>
      <c r="F7" s="5"/>
    </row>
    <row r="8" spans="1:6" ht="21" customHeight="1">
      <c r="A8" s="45">
        <v>20406</v>
      </c>
      <c r="B8" s="44" t="s">
        <v>138</v>
      </c>
      <c r="C8" s="44">
        <v>644.15</v>
      </c>
      <c r="D8" s="44">
        <v>527.85</v>
      </c>
      <c r="E8" s="69">
        <v>116.3</v>
      </c>
      <c r="F8" s="5"/>
    </row>
    <row r="9" spans="1:6" ht="21" customHeight="1">
      <c r="A9" s="45">
        <v>2040601</v>
      </c>
      <c r="B9" s="44" t="s">
        <v>99</v>
      </c>
      <c r="C9" s="44">
        <v>638.65</v>
      </c>
      <c r="D9" s="44">
        <v>523.58000000000004</v>
      </c>
      <c r="E9" s="69">
        <v>115.07</v>
      </c>
      <c r="F9" s="5"/>
    </row>
    <row r="10" spans="1:6" ht="21" customHeight="1">
      <c r="A10" s="5">
        <v>2040650</v>
      </c>
      <c r="B10" s="53" t="s">
        <v>145</v>
      </c>
      <c r="C10" s="5">
        <v>5.5</v>
      </c>
      <c r="D10" s="5">
        <v>4.2699999999999996</v>
      </c>
      <c r="E10" s="69">
        <v>1.23</v>
      </c>
      <c r="F10" s="5"/>
    </row>
    <row r="11" spans="1:6" ht="12.75" customHeight="1">
      <c r="A11" s="1"/>
      <c r="C11" s="1"/>
    </row>
    <row r="12" spans="1:6" ht="12.75" customHeight="1">
      <c r="A12" s="1"/>
      <c r="B12" s="1"/>
    </row>
    <row r="13" spans="1:6" ht="12.75" customHeight="1">
      <c r="B13" s="1"/>
    </row>
    <row r="14" spans="1:6" ht="12.75" customHeight="1">
      <c r="B14" s="1"/>
    </row>
    <row r="15" spans="1:6" ht="12.75" customHeight="1">
      <c r="B15" s="1"/>
    </row>
    <row r="16" spans="1:6" ht="12.75" customHeight="1">
      <c r="B16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showZeros="0" topLeftCell="A2" workbookViewId="0">
      <selection activeCell="A6" sqref="A6:H42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7" t="s">
        <v>12</v>
      </c>
    </row>
    <row r="2" spans="1:8" ht="28.5" customHeight="1">
      <c r="A2" s="76" t="s">
        <v>35</v>
      </c>
      <c r="B2" s="76"/>
      <c r="C2" s="76"/>
      <c r="D2" s="76"/>
      <c r="E2" s="76"/>
      <c r="F2" s="76"/>
      <c r="G2" s="76"/>
      <c r="H2" s="76"/>
    </row>
    <row r="3" spans="1:8" ht="22.5" customHeight="1">
      <c r="H3" s="28" t="s">
        <v>20</v>
      </c>
    </row>
    <row r="4" spans="1:8" ht="22.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23</v>
      </c>
      <c r="F4" s="2" t="s">
        <v>24</v>
      </c>
      <c r="G4" s="2" t="s">
        <v>25</v>
      </c>
      <c r="H4" s="2" t="s">
        <v>27</v>
      </c>
    </row>
    <row r="5" spans="1:8" ht="15.75" customHeight="1">
      <c r="A5" s="4" t="s">
        <v>28</v>
      </c>
      <c r="B5" s="4" t="s">
        <v>28</v>
      </c>
      <c r="C5" s="4" t="s">
        <v>28</v>
      </c>
      <c r="D5" s="4" t="s">
        <v>28</v>
      </c>
      <c r="E5" s="4" t="s">
        <v>28</v>
      </c>
      <c r="F5" s="4" t="s">
        <v>28</v>
      </c>
      <c r="G5" s="4" t="s">
        <v>28</v>
      </c>
      <c r="H5" s="4" t="s">
        <v>28</v>
      </c>
    </row>
    <row r="6" spans="1:8" ht="12.75" customHeight="1">
      <c r="A6" s="49">
        <v>301</v>
      </c>
      <c r="B6" s="51" t="s">
        <v>104</v>
      </c>
      <c r="C6" s="51"/>
      <c r="D6" s="51"/>
      <c r="E6" s="62">
        <f>F6+G6</f>
        <v>644.16</v>
      </c>
      <c r="F6" s="51">
        <f>F7+F8+F9+F10+F11+F12+F13+F15+F14+F16+F17+F18+F41+F42</f>
        <v>527.86</v>
      </c>
      <c r="G6" s="51">
        <f>G20+G21+G22+G23+G24+G25+G26+G27+G28+G29+G30++G32+G33+G36+G37+G38+G39</f>
        <v>116.3</v>
      </c>
      <c r="H6" s="46"/>
    </row>
    <row r="7" spans="1:8" ht="12.75" customHeight="1">
      <c r="A7" s="51">
        <v>30101</v>
      </c>
      <c r="B7" s="51" t="s">
        <v>105</v>
      </c>
      <c r="C7" s="51">
        <v>50101</v>
      </c>
      <c r="D7" s="51" t="s">
        <v>106</v>
      </c>
      <c r="E7" s="63">
        <v>226.96</v>
      </c>
      <c r="F7" s="51">
        <v>226.96</v>
      </c>
      <c r="G7" s="51">
        <v>0</v>
      </c>
      <c r="H7" s="46"/>
    </row>
    <row r="8" spans="1:8" ht="12.75" customHeight="1">
      <c r="A8" s="51">
        <v>30101</v>
      </c>
      <c r="B8" s="51" t="s">
        <v>105</v>
      </c>
      <c r="C8" s="51">
        <v>50101</v>
      </c>
      <c r="D8" s="53" t="s">
        <v>147</v>
      </c>
      <c r="E8" s="63">
        <v>12.42</v>
      </c>
      <c r="F8" s="51">
        <v>12.42</v>
      </c>
      <c r="G8" s="51"/>
      <c r="H8" s="51"/>
    </row>
    <row r="9" spans="1:8" ht="12.75" customHeight="1">
      <c r="A9" s="51">
        <v>30102</v>
      </c>
      <c r="B9" s="51" t="s">
        <v>107</v>
      </c>
      <c r="C9" s="51">
        <v>50101</v>
      </c>
      <c r="D9" s="51" t="s">
        <v>106</v>
      </c>
      <c r="E9" s="52">
        <v>164.64</v>
      </c>
      <c r="F9" s="51">
        <v>164.64</v>
      </c>
      <c r="G9" s="51"/>
      <c r="H9" s="46"/>
    </row>
    <row r="10" spans="1:8" ht="12.75" customHeight="1">
      <c r="A10" s="51">
        <v>30102</v>
      </c>
      <c r="B10" s="51" t="s">
        <v>107</v>
      </c>
      <c r="C10" s="51">
        <v>50101</v>
      </c>
      <c r="D10" s="53" t="s">
        <v>147</v>
      </c>
      <c r="E10" s="52">
        <v>0.7</v>
      </c>
      <c r="F10" s="51">
        <v>0.7</v>
      </c>
      <c r="G10" s="51"/>
      <c r="H10" s="46"/>
    </row>
    <row r="11" spans="1:8" ht="12.75" customHeight="1">
      <c r="A11" s="51">
        <v>30103</v>
      </c>
      <c r="B11" s="51" t="s">
        <v>108</v>
      </c>
      <c r="C11" s="51">
        <v>50101</v>
      </c>
      <c r="D11" s="51" t="s">
        <v>106</v>
      </c>
      <c r="E11" s="52">
        <v>18.91</v>
      </c>
      <c r="F11" s="51">
        <v>18.91</v>
      </c>
      <c r="G11" s="51"/>
      <c r="H11" s="46"/>
    </row>
    <row r="12" spans="1:8" ht="12.75" customHeight="1">
      <c r="A12" s="51">
        <v>30107</v>
      </c>
      <c r="B12" s="53" t="s">
        <v>148</v>
      </c>
      <c r="C12" s="51">
        <v>50501</v>
      </c>
      <c r="D12" s="53" t="s">
        <v>147</v>
      </c>
      <c r="E12" s="52">
        <v>3.42</v>
      </c>
      <c r="F12" s="51">
        <v>3.42</v>
      </c>
      <c r="G12" s="51"/>
      <c r="H12" s="46"/>
    </row>
    <row r="13" spans="1:8" ht="12.75" customHeight="1">
      <c r="A13" s="51">
        <v>30108</v>
      </c>
      <c r="B13" s="51" t="s">
        <v>109</v>
      </c>
      <c r="C13" s="51">
        <v>50102</v>
      </c>
      <c r="D13" s="51" t="s">
        <v>110</v>
      </c>
      <c r="E13" s="52">
        <v>56.56</v>
      </c>
      <c r="F13" s="51">
        <v>56.56</v>
      </c>
      <c r="G13" s="51"/>
      <c r="H13" s="46"/>
    </row>
    <row r="14" spans="1:8" ht="12.75" customHeight="1">
      <c r="A14" s="51">
        <v>30108</v>
      </c>
      <c r="B14" s="51" t="s">
        <v>109</v>
      </c>
      <c r="C14" s="51">
        <v>50501</v>
      </c>
      <c r="D14" s="53" t="s">
        <v>147</v>
      </c>
      <c r="E14" s="52">
        <v>2.5099999999999998</v>
      </c>
      <c r="F14" s="51">
        <v>2.5099999999999998</v>
      </c>
      <c r="G14" s="51"/>
      <c r="H14" s="47"/>
    </row>
    <row r="15" spans="1:8" ht="12.75" customHeight="1">
      <c r="A15" s="51">
        <v>30110</v>
      </c>
      <c r="B15" s="51" t="s">
        <v>111</v>
      </c>
      <c r="C15" s="51">
        <v>50102</v>
      </c>
      <c r="D15" s="51" t="s">
        <v>110</v>
      </c>
      <c r="E15" s="52">
        <v>23.51</v>
      </c>
      <c r="F15" s="51">
        <v>23.51</v>
      </c>
      <c r="G15" s="51"/>
      <c r="H15" s="47"/>
    </row>
    <row r="16" spans="1:8" ht="12.75" customHeight="1">
      <c r="A16" s="51">
        <v>30110</v>
      </c>
      <c r="B16" s="51" t="s">
        <v>111</v>
      </c>
      <c r="C16" s="51">
        <v>50101</v>
      </c>
      <c r="D16" s="53" t="s">
        <v>147</v>
      </c>
      <c r="E16" s="52">
        <v>0.94</v>
      </c>
      <c r="F16" s="51">
        <v>0.94</v>
      </c>
      <c r="G16" s="51"/>
      <c r="H16" s="47"/>
    </row>
    <row r="17" spans="1:8" ht="12.75" customHeight="1">
      <c r="A17" s="51">
        <v>30112</v>
      </c>
      <c r="B17" s="51" t="s">
        <v>112</v>
      </c>
      <c r="C17" s="51">
        <v>50102</v>
      </c>
      <c r="D17" s="51" t="s">
        <v>110</v>
      </c>
      <c r="E17" s="63">
        <v>4.5999999999999996</v>
      </c>
      <c r="F17" s="47">
        <v>4.5999999999999996</v>
      </c>
      <c r="G17" s="51"/>
      <c r="H17" s="47"/>
    </row>
    <row r="18" spans="1:8" ht="12.75" customHeight="1">
      <c r="A18" s="51">
        <v>30199</v>
      </c>
      <c r="B18" s="51" t="s">
        <v>113</v>
      </c>
      <c r="C18" s="51">
        <v>50199</v>
      </c>
      <c r="D18" s="51" t="s">
        <v>113</v>
      </c>
      <c r="E18" s="63">
        <v>6.08</v>
      </c>
      <c r="F18" s="47">
        <v>6.08</v>
      </c>
      <c r="G18" s="47"/>
      <c r="H18" s="47"/>
    </row>
    <row r="19" spans="1:8" ht="12.75" customHeight="1">
      <c r="A19" s="49">
        <v>302</v>
      </c>
      <c r="B19" s="51" t="s">
        <v>114</v>
      </c>
      <c r="C19" s="48"/>
      <c r="D19" s="51"/>
      <c r="E19" s="64"/>
      <c r="F19" s="47"/>
      <c r="G19" s="47"/>
      <c r="H19" s="47"/>
    </row>
    <row r="20" spans="1:8" ht="12.75" customHeight="1">
      <c r="A20" s="51">
        <v>30201</v>
      </c>
      <c r="B20" s="51" t="s">
        <v>115</v>
      </c>
      <c r="C20" s="51">
        <v>50201</v>
      </c>
      <c r="D20" s="51" t="s">
        <v>116</v>
      </c>
      <c r="E20" s="63">
        <v>27.36</v>
      </c>
      <c r="F20" s="47"/>
      <c r="G20" s="47">
        <v>27.36</v>
      </c>
      <c r="H20" s="47"/>
    </row>
    <row r="21" spans="1:8" ht="12.75" customHeight="1">
      <c r="A21" s="54">
        <v>30201</v>
      </c>
      <c r="B21" s="54" t="s">
        <v>115</v>
      </c>
      <c r="C21" s="54">
        <v>50502</v>
      </c>
      <c r="D21" s="54" t="s">
        <v>116</v>
      </c>
      <c r="E21" s="65">
        <v>0.9</v>
      </c>
      <c r="F21" s="55"/>
      <c r="G21" s="55">
        <v>0.9</v>
      </c>
      <c r="H21" s="47"/>
    </row>
    <row r="22" spans="1:8" ht="12.75" customHeight="1">
      <c r="A22" s="47">
        <v>30202</v>
      </c>
      <c r="B22" s="51" t="s">
        <v>117</v>
      </c>
      <c r="C22" s="51">
        <v>50201</v>
      </c>
      <c r="D22" s="51" t="s">
        <v>116</v>
      </c>
      <c r="E22" s="63">
        <v>35</v>
      </c>
      <c r="F22" s="47"/>
      <c r="G22" s="47">
        <v>35</v>
      </c>
      <c r="H22" s="47"/>
    </row>
    <row r="23" spans="1:8" ht="12.75" customHeight="1">
      <c r="A23" s="47">
        <v>30204</v>
      </c>
      <c r="B23" s="51" t="s">
        <v>118</v>
      </c>
      <c r="C23" s="51">
        <v>50201</v>
      </c>
      <c r="D23" s="51" t="s">
        <v>116</v>
      </c>
      <c r="E23" s="63">
        <v>0.1</v>
      </c>
      <c r="F23" s="47"/>
      <c r="G23" s="47">
        <v>0.1</v>
      </c>
      <c r="H23" s="47"/>
    </row>
    <row r="24" spans="1:8" ht="12.75" customHeight="1">
      <c r="A24" s="47">
        <v>30205</v>
      </c>
      <c r="B24" s="47" t="s">
        <v>119</v>
      </c>
      <c r="C24" s="51">
        <v>50201</v>
      </c>
      <c r="D24" s="51" t="s">
        <v>116</v>
      </c>
      <c r="E24" s="63">
        <v>0.8</v>
      </c>
      <c r="F24" s="47"/>
      <c r="G24" s="47">
        <v>0.8</v>
      </c>
      <c r="H24" s="47"/>
    </row>
    <row r="25" spans="1:8" ht="12.75" customHeight="1">
      <c r="A25" s="47">
        <v>30206</v>
      </c>
      <c r="B25" s="47" t="s">
        <v>120</v>
      </c>
      <c r="C25" s="51">
        <v>50201</v>
      </c>
      <c r="D25" s="51" t="s">
        <v>116</v>
      </c>
      <c r="E25" s="63">
        <v>6.5</v>
      </c>
      <c r="F25" s="47"/>
      <c r="G25" s="47">
        <v>6.5</v>
      </c>
      <c r="H25" s="47"/>
    </row>
    <row r="26" spans="1:8" ht="12.75" customHeight="1">
      <c r="A26" s="47">
        <v>30207</v>
      </c>
      <c r="B26" s="47" t="s">
        <v>121</v>
      </c>
      <c r="C26" s="51">
        <v>50201</v>
      </c>
      <c r="D26" s="51" t="s">
        <v>116</v>
      </c>
      <c r="E26" s="63">
        <v>5.5</v>
      </c>
      <c r="F26" s="47"/>
      <c r="G26" s="47">
        <v>5.5</v>
      </c>
      <c r="H26" s="47"/>
    </row>
    <row r="27" spans="1:8" ht="12.75" customHeight="1">
      <c r="A27" s="47">
        <v>30209</v>
      </c>
      <c r="B27" s="47" t="s">
        <v>122</v>
      </c>
      <c r="C27" s="51">
        <v>50201</v>
      </c>
      <c r="D27" s="51" t="s">
        <v>116</v>
      </c>
      <c r="E27" s="63">
        <v>5</v>
      </c>
      <c r="F27" s="47"/>
      <c r="G27" s="47">
        <v>5</v>
      </c>
      <c r="H27" s="47"/>
    </row>
    <row r="28" spans="1:8" ht="12.75" customHeight="1">
      <c r="A28" s="47">
        <v>30211</v>
      </c>
      <c r="B28" s="47" t="s">
        <v>123</v>
      </c>
      <c r="C28" s="51">
        <v>50201</v>
      </c>
      <c r="D28" s="51" t="s">
        <v>116</v>
      </c>
      <c r="E28" s="63">
        <v>7</v>
      </c>
      <c r="F28" s="47"/>
      <c r="G28" s="47">
        <v>7</v>
      </c>
      <c r="H28" s="47"/>
    </row>
    <row r="29" spans="1:8" ht="12.75" customHeight="1">
      <c r="A29" s="47">
        <v>30213</v>
      </c>
      <c r="B29" s="47" t="s">
        <v>124</v>
      </c>
      <c r="C29" s="51">
        <v>50209</v>
      </c>
      <c r="D29" s="47" t="s">
        <v>125</v>
      </c>
      <c r="E29" s="63">
        <v>3</v>
      </c>
      <c r="F29" s="47"/>
      <c r="G29" s="47">
        <v>3</v>
      </c>
      <c r="H29" s="47"/>
    </row>
    <row r="30" spans="1:8" ht="12.75" customHeight="1">
      <c r="A30" s="47">
        <v>30215</v>
      </c>
      <c r="B30" s="47" t="s">
        <v>126</v>
      </c>
      <c r="C30" s="47">
        <v>50202</v>
      </c>
      <c r="D30" s="47" t="s">
        <v>126</v>
      </c>
      <c r="E30" s="63">
        <v>0.5</v>
      </c>
      <c r="F30" s="47"/>
      <c r="G30" s="47">
        <v>0.5</v>
      </c>
      <c r="H30" s="47"/>
    </row>
    <row r="31" spans="1:8" ht="12.75" customHeight="1">
      <c r="A31" s="47">
        <v>30216</v>
      </c>
      <c r="B31" s="57" t="s">
        <v>150</v>
      </c>
      <c r="C31" s="47">
        <v>50203</v>
      </c>
      <c r="D31" s="57" t="s">
        <v>150</v>
      </c>
      <c r="E31" s="63"/>
      <c r="F31" s="47"/>
      <c r="G31" s="47"/>
      <c r="H31" s="47"/>
    </row>
    <row r="32" spans="1:8" ht="12.75" customHeight="1">
      <c r="A32" s="47">
        <v>30217</v>
      </c>
      <c r="B32" s="47" t="s">
        <v>127</v>
      </c>
      <c r="C32" s="47">
        <v>50206</v>
      </c>
      <c r="D32" s="47" t="s">
        <v>127</v>
      </c>
      <c r="E32" s="63">
        <v>1.2</v>
      </c>
      <c r="F32" s="47"/>
      <c r="G32" s="47">
        <v>1.2</v>
      </c>
      <c r="H32" s="47"/>
    </row>
    <row r="33" spans="1:8" ht="12.75" customHeight="1">
      <c r="A33" s="47">
        <v>30226</v>
      </c>
      <c r="B33" s="47" t="s">
        <v>128</v>
      </c>
      <c r="C33" s="47">
        <v>50205</v>
      </c>
      <c r="D33" s="47" t="s">
        <v>129</v>
      </c>
      <c r="E33" s="63">
        <v>13.04</v>
      </c>
      <c r="F33" s="47"/>
      <c r="G33" s="47">
        <v>13.04</v>
      </c>
      <c r="H33" s="47"/>
    </row>
    <row r="34" spans="1:8" ht="12.75" customHeight="1">
      <c r="A34" s="47">
        <v>30223</v>
      </c>
      <c r="B34" s="47" t="s">
        <v>128</v>
      </c>
      <c r="C34" s="47">
        <v>59999</v>
      </c>
      <c r="D34" s="57" t="s">
        <v>152</v>
      </c>
      <c r="E34" s="63"/>
      <c r="F34" s="47"/>
      <c r="G34" s="47"/>
      <c r="H34" s="47"/>
    </row>
    <row r="35" spans="1:8" ht="12.75" customHeight="1">
      <c r="A35" s="47">
        <v>30227</v>
      </c>
      <c r="B35" s="57" t="s">
        <v>151</v>
      </c>
      <c r="C35" s="47">
        <v>50205</v>
      </c>
      <c r="D35" s="57" t="s">
        <v>151</v>
      </c>
      <c r="E35" s="63"/>
      <c r="F35" s="47"/>
      <c r="G35" s="47"/>
      <c r="H35" s="47"/>
    </row>
    <row r="36" spans="1:8" ht="12.75" customHeight="1">
      <c r="A36" s="47">
        <v>30228</v>
      </c>
      <c r="B36" s="47" t="s">
        <v>130</v>
      </c>
      <c r="C36" s="47">
        <v>50201</v>
      </c>
      <c r="D36" s="47" t="s">
        <v>116</v>
      </c>
      <c r="E36" s="63">
        <v>7.07</v>
      </c>
      <c r="F36" s="47"/>
      <c r="G36" s="47">
        <v>7.07</v>
      </c>
      <c r="H36" s="47"/>
    </row>
    <row r="37" spans="1:8" ht="12.75" customHeight="1">
      <c r="A37" s="47">
        <v>30228</v>
      </c>
      <c r="B37" s="47" t="s">
        <v>130</v>
      </c>
      <c r="C37" s="47">
        <v>50502</v>
      </c>
      <c r="D37" s="57" t="s">
        <v>149</v>
      </c>
      <c r="E37" s="63">
        <v>0.33</v>
      </c>
      <c r="F37" s="47"/>
      <c r="G37" s="47">
        <v>0.33</v>
      </c>
      <c r="H37" s="47"/>
    </row>
    <row r="38" spans="1:8" ht="12.75" customHeight="1">
      <c r="A38" s="47">
        <v>30231</v>
      </c>
      <c r="B38" s="47" t="s">
        <v>131</v>
      </c>
      <c r="C38" s="47">
        <v>50208</v>
      </c>
      <c r="D38" s="47" t="s">
        <v>131</v>
      </c>
      <c r="E38" s="63">
        <v>2</v>
      </c>
      <c r="F38" s="47"/>
      <c r="G38" s="47">
        <v>2</v>
      </c>
      <c r="H38" s="47"/>
    </row>
    <row r="39" spans="1:8" ht="12.75" customHeight="1">
      <c r="A39" s="47">
        <v>30299</v>
      </c>
      <c r="B39" s="47" t="s">
        <v>132</v>
      </c>
      <c r="C39" s="47">
        <v>50299</v>
      </c>
      <c r="D39" s="47" t="s">
        <v>132</v>
      </c>
      <c r="E39" s="63">
        <v>1</v>
      </c>
      <c r="F39" s="47"/>
      <c r="G39" s="47">
        <v>1</v>
      </c>
      <c r="H39" s="47"/>
    </row>
    <row r="40" spans="1:8" ht="12.75" customHeight="1">
      <c r="A40" s="50">
        <v>303</v>
      </c>
      <c r="B40" s="47" t="s">
        <v>133</v>
      </c>
      <c r="C40" s="47"/>
      <c r="D40" s="47"/>
      <c r="E40" s="64"/>
      <c r="F40" s="47"/>
      <c r="G40" s="47"/>
      <c r="H40" s="47"/>
    </row>
    <row r="41" spans="1:8" ht="12.75" customHeight="1">
      <c r="A41" s="47">
        <v>30305</v>
      </c>
      <c r="B41" s="47" t="s">
        <v>134</v>
      </c>
      <c r="C41" s="47">
        <v>50901</v>
      </c>
      <c r="D41" s="47" t="s">
        <v>135</v>
      </c>
      <c r="E41" s="63">
        <v>2.34</v>
      </c>
      <c r="F41" s="47">
        <v>2.34</v>
      </c>
      <c r="G41" s="47"/>
      <c r="H41" s="47"/>
    </row>
    <row r="42" spans="1:8" ht="12.75" customHeight="1">
      <c r="A42" s="47">
        <v>30307</v>
      </c>
      <c r="B42" s="47" t="s">
        <v>136</v>
      </c>
      <c r="C42" s="47">
        <v>50901</v>
      </c>
      <c r="D42" s="47" t="s">
        <v>135</v>
      </c>
      <c r="E42" s="63">
        <v>4.2699999999999996</v>
      </c>
      <c r="F42" s="47">
        <v>4.2699999999999996</v>
      </c>
      <c r="G42" s="47"/>
      <c r="H42" s="47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opLeftCell="A4" workbookViewId="0">
      <selection activeCell="M12" sqref="M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14</v>
      </c>
      <c r="B1" s="7"/>
      <c r="C1" s="7"/>
      <c r="D1" s="7"/>
      <c r="E1" s="7"/>
      <c r="F1" s="7"/>
      <c r="G1" s="7"/>
      <c r="H1" s="8"/>
    </row>
    <row r="2" spans="1:10" ht="22.5" customHeight="1">
      <c r="A2" s="77" t="s">
        <v>36</v>
      </c>
      <c r="B2" s="77"/>
      <c r="C2" s="77"/>
      <c r="D2" s="77"/>
      <c r="E2" s="77"/>
      <c r="F2" s="77"/>
      <c r="G2" s="77"/>
      <c r="H2" s="77"/>
    </row>
    <row r="3" spans="1:10" ht="22.5" customHeight="1">
      <c r="A3" s="78"/>
      <c r="B3" s="78"/>
      <c r="C3" s="9"/>
      <c r="D3" s="9"/>
      <c r="E3" s="10"/>
      <c r="F3" s="10"/>
      <c r="G3" s="10"/>
      <c r="H3" s="11" t="s">
        <v>20</v>
      </c>
    </row>
    <row r="4" spans="1:10" ht="22.5" customHeight="1">
      <c r="A4" s="79" t="s">
        <v>37</v>
      </c>
      <c r="B4" s="79"/>
      <c r="C4" s="79" t="s">
        <v>38</v>
      </c>
      <c r="D4" s="79"/>
      <c r="E4" s="79"/>
      <c r="F4" s="79"/>
      <c r="G4" s="79"/>
      <c r="H4" s="79"/>
    </row>
    <row r="5" spans="1:10" ht="22.5" customHeight="1">
      <c r="A5" s="12" t="s">
        <v>39</v>
      </c>
      <c r="B5" s="12" t="s">
        <v>40</v>
      </c>
      <c r="C5" s="12" t="s">
        <v>41</v>
      </c>
      <c r="D5" s="13" t="s">
        <v>40</v>
      </c>
      <c r="E5" s="12" t="s">
        <v>42</v>
      </c>
      <c r="F5" s="12" t="s">
        <v>40</v>
      </c>
      <c r="G5" s="12" t="s">
        <v>43</v>
      </c>
      <c r="H5" s="12" t="s">
        <v>40</v>
      </c>
    </row>
    <row r="6" spans="1:10" ht="22.5" customHeight="1">
      <c r="A6" s="14" t="s">
        <v>44</v>
      </c>
      <c r="B6" s="15"/>
      <c r="C6" s="16" t="s">
        <v>45</v>
      </c>
      <c r="D6" s="17"/>
      <c r="E6" s="18" t="s">
        <v>46</v>
      </c>
      <c r="F6" s="18"/>
      <c r="G6" s="19" t="s">
        <v>47</v>
      </c>
      <c r="H6" s="17"/>
    </row>
    <row r="7" spans="1:10" ht="22.5" customHeight="1">
      <c r="A7" s="20"/>
      <c r="B7" s="15"/>
      <c r="C7" s="16" t="s">
        <v>48</v>
      </c>
      <c r="D7" s="17"/>
      <c r="E7" s="19" t="s">
        <v>49</v>
      </c>
      <c r="F7" s="19"/>
      <c r="G7" s="19" t="s">
        <v>50</v>
      </c>
      <c r="H7" s="17"/>
    </row>
    <row r="8" spans="1:10" ht="22.5" customHeight="1">
      <c r="A8" s="20"/>
      <c r="B8" s="15"/>
      <c r="C8" s="16" t="s">
        <v>51</v>
      </c>
      <c r="D8" s="17"/>
      <c r="E8" s="19" t="s">
        <v>52</v>
      </c>
      <c r="F8" s="19"/>
      <c r="G8" s="19" t="s">
        <v>53</v>
      </c>
      <c r="H8" s="17"/>
      <c r="J8" s="1"/>
    </row>
    <row r="9" spans="1:10" ht="22.5" customHeight="1">
      <c r="A9" s="14"/>
      <c r="B9" s="15"/>
      <c r="C9" s="16" t="s">
        <v>54</v>
      </c>
      <c r="D9" s="17"/>
      <c r="E9" s="19" t="s">
        <v>55</v>
      </c>
      <c r="F9" s="19"/>
      <c r="G9" s="19" t="s">
        <v>56</v>
      </c>
      <c r="H9" s="17"/>
    </row>
    <row r="10" spans="1:10" ht="22.5" customHeight="1">
      <c r="A10" s="14"/>
      <c r="B10" s="15"/>
      <c r="C10" s="16" t="s">
        <v>57</v>
      </c>
      <c r="D10" s="17"/>
      <c r="E10" s="19" t="s">
        <v>58</v>
      </c>
      <c r="F10" s="19"/>
      <c r="G10" s="19" t="s">
        <v>59</v>
      </c>
      <c r="H10" s="17"/>
      <c r="I10" s="1"/>
    </row>
    <row r="11" spans="1:10" ht="22.5" customHeight="1">
      <c r="A11" s="20"/>
      <c r="B11" s="15"/>
      <c r="C11" s="16" t="s">
        <v>60</v>
      </c>
      <c r="D11" s="17"/>
      <c r="E11" s="19" t="s">
        <v>61</v>
      </c>
      <c r="F11" s="19"/>
      <c r="G11" s="19" t="s">
        <v>62</v>
      </c>
      <c r="H11" s="17"/>
      <c r="I11" s="1"/>
    </row>
    <row r="12" spans="1:10" ht="22.5" customHeight="1">
      <c r="A12" s="20"/>
      <c r="B12" s="15"/>
      <c r="C12" s="16" t="s">
        <v>63</v>
      </c>
      <c r="D12" s="17"/>
      <c r="E12" s="19" t="s">
        <v>49</v>
      </c>
      <c r="F12" s="19"/>
      <c r="G12" s="19" t="s">
        <v>64</v>
      </c>
      <c r="H12" s="17"/>
      <c r="I12" s="1"/>
    </row>
    <row r="13" spans="1:10" ht="22.5" customHeight="1">
      <c r="A13" s="21"/>
      <c r="B13" s="15"/>
      <c r="C13" s="16" t="s">
        <v>65</v>
      </c>
      <c r="D13" s="17"/>
      <c r="E13" s="19" t="s">
        <v>52</v>
      </c>
      <c r="F13" s="19"/>
      <c r="G13" s="19" t="s">
        <v>66</v>
      </c>
      <c r="H13" s="17"/>
      <c r="I13" s="1"/>
    </row>
    <row r="14" spans="1:10" ht="22.5" customHeight="1">
      <c r="A14" s="21"/>
      <c r="B14" s="15"/>
      <c r="C14" s="16" t="s">
        <v>67</v>
      </c>
      <c r="D14" s="17"/>
      <c r="E14" s="19" t="s">
        <v>55</v>
      </c>
      <c r="F14" s="19"/>
      <c r="G14" s="19" t="s">
        <v>68</v>
      </c>
      <c r="H14" s="17"/>
    </row>
    <row r="15" spans="1:10" ht="22.5" customHeight="1">
      <c r="A15" s="21"/>
      <c r="B15" s="15"/>
      <c r="C15" s="16" t="s">
        <v>69</v>
      </c>
      <c r="D15" s="17"/>
      <c r="E15" s="19" t="s">
        <v>70</v>
      </c>
      <c r="F15" s="19"/>
      <c r="G15" s="19" t="s">
        <v>71</v>
      </c>
      <c r="H15" s="17"/>
    </row>
    <row r="16" spans="1:10" ht="22.5" customHeight="1">
      <c r="A16" s="5"/>
      <c r="B16" s="22"/>
      <c r="C16" s="16" t="s">
        <v>72</v>
      </c>
      <c r="D16" s="17"/>
      <c r="E16" s="19" t="s">
        <v>73</v>
      </c>
      <c r="F16" s="19"/>
      <c r="G16" s="19" t="s">
        <v>74</v>
      </c>
      <c r="H16" s="17"/>
      <c r="J16" s="1"/>
    </row>
    <row r="17" spans="1:8" ht="22.5" customHeight="1">
      <c r="A17" s="23"/>
      <c r="B17" s="22"/>
      <c r="C17" s="16" t="s">
        <v>75</v>
      </c>
      <c r="D17" s="17"/>
      <c r="E17" s="19" t="s">
        <v>76</v>
      </c>
      <c r="F17" s="19"/>
      <c r="G17" s="19" t="s">
        <v>75</v>
      </c>
      <c r="H17" s="17"/>
    </row>
    <row r="18" spans="1:8" ht="22.5" customHeight="1">
      <c r="A18" s="23"/>
      <c r="B18" s="22"/>
      <c r="C18" s="16" t="s">
        <v>77</v>
      </c>
      <c r="D18" s="17"/>
      <c r="E18" s="19" t="s">
        <v>78</v>
      </c>
      <c r="F18" s="19"/>
      <c r="G18" s="19" t="s">
        <v>79</v>
      </c>
      <c r="H18" s="17"/>
    </row>
    <row r="19" spans="1:8" ht="22.5" customHeight="1">
      <c r="A19" s="21"/>
      <c r="B19" s="22"/>
      <c r="C19" s="16" t="s">
        <v>80</v>
      </c>
      <c r="D19" s="17"/>
      <c r="E19" s="19" t="s">
        <v>81</v>
      </c>
      <c r="F19" s="19"/>
      <c r="G19" s="19" t="s">
        <v>82</v>
      </c>
      <c r="H19" s="17"/>
    </row>
    <row r="20" spans="1:8" ht="22.5" customHeight="1">
      <c r="A20" s="21"/>
      <c r="B20" s="15"/>
      <c r="C20" s="16"/>
      <c r="D20" s="17"/>
      <c r="E20" s="19" t="s">
        <v>83</v>
      </c>
      <c r="F20" s="19"/>
      <c r="G20" s="19" t="s">
        <v>84</v>
      </c>
      <c r="H20" s="17"/>
    </row>
    <row r="21" spans="1:8" ht="22.5" customHeight="1">
      <c r="A21" s="5"/>
      <c r="B21" s="15"/>
      <c r="C21" s="23"/>
      <c r="D21" s="17"/>
      <c r="E21" s="19" t="s">
        <v>85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86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87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88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89</v>
      </c>
      <c r="B27" s="22">
        <f>SUM(B6,B9,B10,B12,B13,B14,B15)</f>
        <v>0</v>
      </c>
      <c r="C27" s="13" t="s">
        <v>90</v>
      </c>
      <c r="D27" s="25">
        <f>SUM(D6:D20)</f>
        <v>0</v>
      </c>
      <c r="E27" s="13" t="s">
        <v>90</v>
      </c>
      <c r="F27" s="13"/>
      <c r="G27" s="13" t="s">
        <v>90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showGridLines="0" showZeros="0" workbookViewId="0">
      <selection activeCell="A6" sqref="A6:C12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16</v>
      </c>
    </row>
    <row r="2" spans="1:3" ht="28.5" customHeight="1">
      <c r="A2" s="75" t="s">
        <v>91</v>
      </c>
      <c r="B2" s="75"/>
      <c r="C2" s="75"/>
    </row>
    <row r="3" spans="1:3" ht="22.5" customHeight="1">
      <c r="C3" s="71" t="s">
        <v>154</v>
      </c>
    </row>
    <row r="4" spans="1:3" ht="22.5" customHeight="1">
      <c r="A4" s="2" t="s">
        <v>92</v>
      </c>
      <c r="B4" s="3" t="s">
        <v>93</v>
      </c>
      <c r="C4" s="2" t="s">
        <v>94</v>
      </c>
    </row>
    <row r="5" spans="1:3" ht="15.75" customHeight="1">
      <c r="A5" s="4" t="s">
        <v>28</v>
      </c>
      <c r="B5" s="4" t="s">
        <v>28</v>
      </c>
      <c r="C5" s="4" t="s">
        <v>28</v>
      </c>
    </row>
    <row r="6" spans="1:3" ht="15.75" customHeight="1">
      <c r="A6" s="4"/>
      <c r="B6" s="58" t="s">
        <v>146</v>
      </c>
      <c r="C6" s="4"/>
    </row>
    <row r="7" spans="1:3" ht="15.75" customHeight="1">
      <c r="A7" s="4">
        <v>338</v>
      </c>
      <c r="B7" s="70" t="s">
        <v>153</v>
      </c>
      <c r="C7" s="4">
        <v>125</v>
      </c>
    </row>
    <row r="8" spans="1:3" ht="12.75" customHeight="1">
      <c r="A8" s="51">
        <v>338001</v>
      </c>
      <c r="B8" s="51" t="s">
        <v>139</v>
      </c>
      <c r="C8" s="51">
        <v>50</v>
      </c>
    </row>
    <row r="9" spans="1:3" ht="12.75" customHeight="1">
      <c r="A9" s="51"/>
      <c r="B9" s="51" t="s">
        <v>140</v>
      </c>
      <c r="C9" s="51">
        <v>10</v>
      </c>
    </row>
    <row r="10" spans="1:3" ht="12.75" customHeight="1">
      <c r="A10" s="51"/>
      <c r="B10" s="51" t="s">
        <v>141</v>
      </c>
      <c r="C10" s="51">
        <v>30</v>
      </c>
    </row>
    <row r="11" spans="1:3" ht="12.75" customHeight="1">
      <c r="A11" s="51"/>
      <c r="B11" s="51" t="s">
        <v>142</v>
      </c>
      <c r="C11" s="51">
        <v>5</v>
      </c>
    </row>
    <row r="12" spans="1:3" ht="12.75" customHeight="1">
      <c r="A12" s="51"/>
      <c r="B12" s="53" t="s">
        <v>155</v>
      </c>
      <c r="C12" s="51">
        <v>30</v>
      </c>
    </row>
    <row r="13" spans="1:3" ht="12.75" customHeight="1">
      <c r="A13" s="1"/>
      <c r="B13" s="1"/>
    </row>
    <row r="14" spans="1:3" ht="12.75" customHeight="1">
      <c r="A14" s="1"/>
      <c r="B14" s="1"/>
      <c r="C14" s="1"/>
    </row>
    <row r="15" spans="1:3" ht="12.75" customHeight="1">
      <c r="A15" s="1"/>
      <c r="B15" s="1"/>
      <c r="C15" s="1"/>
    </row>
    <row r="16" spans="1:3" ht="12.75" customHeight="1">
      <c r="B16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2021-03-24T07:56:17Z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