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一起捐结算总表" sheetId="1" r:id="rId1"/>
  </sheets>
  <definedNames>
    <definedName name="_xlnm._FilterDatabase" localSheetId="0" hidden="1">一起捐结算总表!$A$1:$J$172</definedName>
  </definedNames>
  <calcPr calcId="144525"/>
</workbook>
</file>

<file path=xl/sharedStrings.xml><?xml version="1.0" encoding="utf-8"?>
<sst xmlns="http://schemas.openxmlformats.org/spreadsheetml/2006/main" count="181" uniqueCount="158">
  <si>
    <t>序号</t>
  </si>
  <si>
    <t>类别</t>
  </si>
  <si>
    <r>
      <rPr>
        <b/>
        <sz val="14"/>
        <color theme="1"/>
        <rFont val="宋体"/>
        <charset val="134"/>
        <scheme val="minor"/>
      </rPr>
      <t>用户捐款</t>
    </r>
    <r>
      <rPr>
        <b/>
        <sz val="11"/>
        <color theme="1"/>
        <rFont val="宋体"/>
        <charset val="134"/>
        <scheme val="minor"/>
      </rPr>
      <t>（9月7日--9日）</t>
    </r>
  </si>
  <si>
    <t>腾讯配捐</t>
  </si>
  <si>
    <t>爱心伙伴配
捐（省协会）</t>
  </si>
  <si>
    <t>总金额</t>
  </si>
  <si>
    <t>扣除3%
网筹公募管理费</t>
  </si>
  <si>
    <t>扣除5%
项目执行费</t>
  </si>
  <si>
    <t>扣除后金额</t>
  </si>
  <si>
    <t>备注</t>
  </si>
  <si>
    <t>镇安县共建幸福家园--政府口</t>
  </si>
  <si>
    <t>镇安县自然资源局</t>
  </si>
  <si>
    <t>镇安财政</t>
  </si>
  <si>
    <t>镇安县政府办</t>
  </si>
  <si>
    <t>林业局</t>
  </si>
  <si>
    <t>镇安人社局王正斌</t>
  </si>
  <si>
    <t>陕西地方志办公室</t>
  </si>
  <si>
    <t>镇安县农业技术服务中心</t>
  </si>
  <si>
    <t>镇安县司法局黄明坤</t>
  </si>
  <si>
    <t>统计局</t>
  </si>
  <si>
    <t>镇安税务</t>
  </si>
  <si>
    <t>镇安审计</t>
  </si>
  <si>
    <t>广电网络镇安支公司</t>
  </si>
  <si>
    <t>镇安文旅</t>
  </si>
  <si>
    <t>余庭军（信访局）</t>
  </si>
  <si>
    <t>商洛市烟草公司镇安分公司</t>
  </si>
  <si>
    <t>卫健局</t>
  </si>
  <si>
    <t>镇安县供销合作社</t>
  </si>
  <si>
    <t>镇安县乡村振兴局</t>
  </si>
  <si>
    <t>镇安县医院</t>
  </si>
  <si>
    <t>市场监督管理局</t>
  </si>
  <si>
    <t>镇安县动物卫生监督所</t>
  </si>
  <si>
    <t>镇安交通</t>
  </si>
  <si>
    <t>镇安县国有资本投资有限公司</t>
  </si>
  <si>
    <t>镇安县教研室</t>
  </si>
  <si>
    <t>镇安民政</t>
  </si>
  <si>
    <t>镇安县住房公积金管理中心</t>
  </si>
  <si>
    <t>镇安县档案馆</t>
  </si>
  <si>
    <t>镇安县招商服务中心</t>
  </si>
  <si>
    <t>镇安县特色产业发展中心</t>
  </si>
  <si>
    <t>雷锋---镇安县生态环境局</t>
  </si>
  <si>
    <t>镇安医保</t>
  </si>
  <si>
    <t>镇安经贸局</t>
  </si>
  <si>
    <t>镇安县体育运动中心</t>
  </si>
  <si>
    <t>镇安城管</t>
  </si>
  <si>
    <t>镇安县考试管理中心</t>
  </si>
  <si>
    <t>镇安县水产工作站</t>
  </si>
  <si>
    <t>镇安县科学技术协会</t>
  </si>
  <si>
    <t>镇安县电子商务和
对外经济服务中心</t>
  </si>
  <si>
    <t>金台山管委会</t>
  </si>
  <si>
    <t>镇安县机关事务服务中心</t>
  </si>
  <si>
    <t>雷锋---镇安县气象局</t>
  </si>
  <si>
    <t>镇安县金台山文化旅游区管理委员会</t>
  </si>
  <si>
    <t>镇安县经管站</t>
  </si>
  <si>
    <t>镇安县县域工业集中区管理委员会</t>
  </si>
  <si>
    <t>镇安县共建幸福家园--镇办口</t>
  </si>
  <si>
    <t>达仁镇各村</t>
  </si>
  <si>
    <t>月河镇</t>
  </si>
  <si>
    <t>镇安县木王镇</t>
  </si>
  <si>
    <t>镇安县柴坪镇</t>
  </si>
  <si>
    <t>高峰镇</t>
  </si>
  <si>
    <t>镇安县大坪镇</t>
  </si>
  <si>
    <t>青铜关镇</t>
  </si>
  <si>
    <t>西口回族镇</t>
  </si>
  <si>
    <t>镇安县铁厂镇</t>
  </si>
  <si>
    <t>茅坪回族镇</t>
  </si>
  <si>
    <t>镇安县庙沟镇</t>
  </si>
  <si>
    <t>镇安米粮镇</t>
  </si>
  <si>
    <t>永乐街道办事处</t>
  </si>
  <si>
    <t>回龙镇</t>
  </si>
  <si>
    <t>东洞村村委会</t>
  </si>
  <si>
    <t>界河村谢中生</t>
  </si>
  <si>
    <t>莲池村第一书记刘左朝</t>
  </si>
  <si>
    <t>青铜关镇龙胜卫生院</t>
  </si>
  <si>
    <t>米粮镇灵龙卫生院</t>
  </si>
  <si>
    <t>镇城社区</t>
  </si>
  <si>
    <t>大坪镇岩屋中心卫生院</t>
  </si>
  <si>
    <t>达仁镇丽光村</t>
  </si>
  <si>
    <t>月河镇东川中心卫生院</t>
  </si>
  <si>
    <t>镇安县共建幸福家园--党群口</t>
  </si>
  <si>
    <t>镇安县总工会方鑫</t>
  </si>
  <si>
    <t>镇安县委办公室</t>
  </si>
  <si>
    <t>镇安县人大机关</t>
  </si>
  <si>
    <t>镇安县纪委监委</t>
  </si>
  <si>
    <t>县审批局</t>
  </si>
  <si>
    <t>县委党史研究室</t>
  </si>
  <si>
    <t>镇安县委宣传部</t>
  </si>
  <si>
    <t>检察院</t>
  </si>
  <si>
    <t>镇安县党校</t>
  </si>
  <si>
    <t>共青团镇安县县委</t>
  </si>
  <si>
    <t>镇安法院</t>
  </si>
  <si>
    <t>镇安县政法委</t>
  </si>
  <si>
    <t>镇安县委组织部</t>
  </si>
  <si>
    <t>镇安县委机构编制委员会办公室</t>
  </si>
  <si>
    <t>镇安县妇女联合会</t>
  </si>
  <si>
    <t>镇安县政协</t>
  </si>
  <si>
    <t>镇安县文学艺术界联合会</t>
  </si>
  <si>
    <t>镇安县工商联</t>
  </si>
  <si>
    <t>镇安县共建幸福家园--其他口</t>
  </si>
  <si>
    <t>潮人</t>
  </si>
  <si>
    <t>镇安县中医医院</t>
  </si>
  <si>
    <t>县残联</t>
  </si>
  <si>
    <t>沉默</t>
  </si>
  <si>
    <t>陕西天坤实业集团</t>
  </si>
  <si>
    <t>长安银行镇安县支行</t>
  </si>
  <si>
    <t>蒹葭苍苍</t>
  </si>
  <si>
    <t>将国民</t>
  </si>
  <si>
    <t>镇安李恒安</t>
  </si>
  <si>
    <t>镇安农厕改造计划--政府口</t>
  </si>
  <si>
    <t>镇安政府办</t>
  </si>
  <si>
    <t>镇安县人社局</t>
  </si>
  <si>
    <t>农业农村局</t>
  </si>
  <si>
    <t>雷锋--镇安县应急局</t>
  </si>
  <si>
    <t>镇安县农检站</t>
  </si>
  <si>
    <t>乡村振兴局</t>
  </si>
  <si>
    <t>供销合作社</t>
  </si>
  <si>
    <t>镇安县养老保险经办中心</t>
  </si>
  <si>
    <t>陕西广电网络镇安县支公司</t>
  </si>
  <si>
    <t>雷锋（镇安县住房和城乡建设）</t>
  </si>
  <si>
    <t>镇安农厕改造计划--镇办口</t>
  </si>
  <si>
    <t>玉泉村</t>
  </si>
  <si>
    <t>枫坪村委会</t>
  </si>
  <si>
    <t>镇安县西口回族镇</t>
  </si>
  <si>
    <t>镇安农厕改造计划--党群口</t>
  </si>
  <si>
    <t>镇安统战</t>
  </si>
  <si>
    <t>县团委</t>
  </si>
  <si>
    <t>镇安农厕改造计划--其他口</t>
  </si>
  <si>
    <t>镇安县木王国有林场</t>
  </si>
  <si>
    <t>张忠权</t>
  </si>
  <si>
    <t>三个西瓜片</t>
  </si>
  <si>
    <t>流水平子</t>
  </si>
  <si>
    <t>相逢是缘</t>
  </si>
  <si>
    <t>镇安退役军人关爱</t>
  </si>
  <si>
    <t>退役军人事务局</t>
  </si>
  <si>
    <t>镇安消防</t>
  </si>
  <si>
    <t>镇安县人民武装部</t>
  </si>
  <si>
    <t>镇安县米粮镇</t>
  </si>
  <si>
    <t>云盖寺镇韩昌晋</t>
  </si>
  <si>
    <t>镇安共建幸福家园</t>
  </si>
  <si>
    <t>镇安发改</t>
  </si>
  <si>
    <t>镇安县云盖寺镇</t>
  </si>
  <si>
    <t>镇安柴坪镇</t>
  </si>
  <si>
    <t>青槐社区</t>
  </si>
  <si>
    <t>镇安县共建幸福家园--城区各学校</t>
  </si>
  <si>
    <t>镇安县初级中学</t>
  </si>
  <si>
    <t>镇安县第二中学</t>
  </si>
  <si>
    <t>镇安县第二小学</t>
  </si>
  <si>
    <t>镇安县城关小学</t>
  </si>
  <si>
    <t>镇安县第二幼儿园</t>
  </si>
  <si>
    <t>镇安县职业高级中学</t>
  </si>
  <si>
    <t>镇安县第三小学</t>
  </si>
  <si>
    <t>永乐街道办小学</t>
  </si>
  <si>
    <t>镇安县幼儿园</t>
  </si>
  <si>
    <t>镇安县科教体系统</t>
  </si>
  <si>
    <t>镇安县特殊教育学校</t>
  </si>
  <si>
    <t>陕西省镇安中学</t>
  </si>
  <si>
    <t>镇安县第三幼儿园</t>
  </si>
  <si>
    <t>镇安县学生资助管理中心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</si>
</sst>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2"/>
  <sheetViews>
    <sheetView tabSelected="1" workbookViewId="0">
      <selection activeCell="A90" sqref="$A90:$XFD90"/>
    </sheetView>
  </sheetViews>
  <sheetFormatPr defaultColWidth="9" defaultRowHeight="13.5"/>
  <cols>
    <col min="1" max="1" width="7.5" customWidth="1"/>
    <col min="2" max="2" width="39.25" customWidth="1"/>
    <col min="3" max="3" width="11.6666666666667" customWidth="1"/>
    <col min="4" max="4" width="11.2916666666667" customWidth="1"/>
    <col min="5" max="5" width="10.3166666666667" customWidth="1"/>
    <col min="6" max="6" width="13.6166666666667" customWidth="1"/>
    <col min="7" max="7" width="12.6916666666667" customWidth="1"/>
    <col min="8" max="8" width="12.7833333333333" customWidth="1"/>
    <col min="9" max="9" width="17.1083333333333" customWidth="1"/>
    <col min="10" max="10" width="6.375" customWidth="1"/>
  </cols>
  <sheetData>
    <row r="1" ht="75" spans="1:10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1" t="s">
        <v>9</v>
      </c>
    </row>
    <row r="2" ht="18.75" spans="1:10">
      <c r="A2" s="1"/>
      <c r="B2" s="1" t="s">
        <v>10</v>
      </c>
      <c r="C2" s="2"/>
      <c r="D2" s="1"/>
      <c r="E2" s="2"/>
      <c r="F2" s="1"/>
      <c r="G2" s="2"/>
      <c r="H2" s="2"/>
      <c r="I2" s="1"/>
      <c r="J2" s="6"/>
    </row>
    <row r="3" ht="18.75" spans="1:10">
      <c r="A3" s="3">
        <v>1</v>
      </c>
      <c r="B3" s="3" t="s">
        <v>11</v>
      </c>
      <c r="C3" s="3">
        <v>28673.32</v>
      </c>
      <c r="D3" s="3">
        <v>3035.16</v>
      </c>
      <c r="E3" s="3">
        <v>1876</v>
      </c>
      <c r="F3" s="3">
        <f t="shared" ref="F3:F48" si="0">C3+D3+E3</f>
        <v>33584.48</v>
      </c>
      <c r="G3" s="3">
        <f t="shared" ref="G3:G48" si="1">F3*3%</f>
        <v>1007.5344</v>
      </c>
      <c r="H3" s="3">
        <f t="shared" ref="H3:H48" si="2">F3*5%</f>
        <v>1679.224</v>
      </c>
      <c r="I3" s="3">
        <f t="shared" ref="I3:I48" si="3">F3-G3-H3</f>
        <v>30897.7216</v>
      </c>
      <c r="J3" s="6"/>
    </row>
    <row r="4" ht="18.75" spans="1:10">
      <c r="A4" s="3">
        <v>2</v>
      </c>
      <c r="B4" s="3" t="s">
        <v>12</v>
      </c>
      <c r="C4" s="3">
        <v>19850</v>
      </c>
      <c r="D4" s="3">
        <v>2783.36</v>
      </c>
      <c r="E4" s="3">
        <v>3924.2</v>
      </c>
      <c r="F4" s="3">
        <f t="shared" si="0"/>
        <v>26557.56</v>
      </c>
      <c r="G4" s="3">
        <f t="shared" si="1"/>
        <v>796.7268</v>
      </c>
      <c r="H4" s="3">
        <f t="shared" si="2"/>
        <v>1327.878</v>
      </c>
      <c r="I4" s="3">
        <f t="shared" si="3"/>
        <v>24432.9552</v>
      </c>
      <c r="J4" s="6"/>
    </row>
    <row r="5" ht="18.75" spans="1:10">
      <c r="A5" s="3">
        <v>3</v>
      </c>
      <c r="B5" s="3" t="s">
        <v>13</v>
      </c>
      <c r="C5" s="3">
        <v>17716.82</v>
      </c>
      <c r="D5" s="3">
        <v>1848.3</v>
      </c>
      <c r="E5" s="3">
        <v>2632.4</v>
      </c>
      <c r="F5" s="3">
        <f t="shared" si="0"/>
        <v>22197.52</v>
      </c>
      <c r="G5" s="3">
        <f t="shared" si="1"/>
        <v>665.9256</v>
      </c>
      <c r="H5" s="3">
        <f t="shared" si="2"/>
        <v>1109.876</v>
      </c>
      <c r="I5" s="3">
        <f t="shared" si="3"/>
        <v>20421.7184</v>
      </c>
      <c r="J5" s="6"/>
    </row>
    <row r="6" ht="18.75" spans="1:10">
      <c r="A6" s="3">
        <v>4</v>
      </c>
      <c r="B6" s="3" t="s">
        <v>14</v>
      </c>
      <c r="C6" s="3">
        <v>12887</v>
      </c>
      <c r="D6" s="3">
        <v>1527</v>
      </c>
      <c r="E6" s="3">
        <v>1945.2</v>
      </c>
      <c r="F6" s="3">
        <f t="shared" si="0"/>
        <v>16359.2</v>
      </c>
      <c r="G6" s="3">
        <f t="shared" si="1"/>
        <v>490.776</v>
      </c>
      <c r="H6" s="3">
        <f t="shared" si="2"/>
        <v>817.96</v>
      </c>
      <c r="I6" s="3">
        <f t="shared" si="3"/>
        <v>15050.464</v>
      </c>
      <c r="J6" s="6"/>
    </row>
    <row r="7" ht="18.75" spans="1:10">
      <c r="A7" s="3">
        <v>5</v>
      </c>
      <c r="B7" s="3" t="s">
        <v>15</v>
      </c>
      <c r="C7" s="3">
        <v>11341.59</v>
      </c>
      <c r="D7" s="3">
        <v>1182.68</v>
      </c>
      <c r="E7" s="3">
        <v>741.76</v>
      </c>
      <c r="F7" s="3">
        <f t="shared" si="0"/>
        <v>13266.03</v>
      </c>
      <c r="G7" s="3">
        <f t="shared" si="1"/>
        <v>397.9809</v>
      </c>
      <c r="H7" s="3">
        <f t="shared" si="2"/>
        <v>663.3015</v>
      </c>
      <c r="I7" s="3">
        <f t="shared" si="3"/>
        <v>12204.7476</v>
      </c>
      <c r="J7" s="6"/>
    </row>
    <row r="8" ht="18.75" spans="1:10">
      <c r="A8" s="3">
        <v>6</v>
      </c>
      <c r="B8" s="3" t="s">
        <v>16</v>
      </c>
      <c r="C8" s="3">
        <v>7770</v>
      </c>
      <c r="D8" s="3">
        <v>728.24</v>
      </c>
      <c r="E8" s="3">
        <v>316</v>
      </c>
      <c r="F8" s="3">
        <f t="shared" si="0"/>
        <v>8814.24</v>
      </c>
      <c r="G8" s="3">
        <f t="shared" si="1"/>
        <v>264.4272</v>
      </c>
      <c r="H8" s="3">
        <f t="shared" si="2"/>
        <v>440.712</v>
      </c>
      <c r="I8" s="3">
        <f t="shared" si="3"/>
        <v>8109.1008</v>
      </c>
      <c r="J8" s="6"/>
    </row>
    <row r="9" ht="18.75" spans="1:10">
      <c r="A9" s="3">
        <v>7</v>
      </c>
      <c r="B9" s="3" t="s">
        <v>17</v>
      </c>
      <c r="C9" s="3">
        <v>5676.9</v>
      </c>
      <c r="D9" s="3">
        <v>867.12</v>
      </c>
      <c r="E9" s="3">
        <v>620.8</v>
      </c>
      <c r="F9" s="3">
        <f t="shared" si="0"/>
        <v>7164.82</v>
      </c>
      <c r="G9" s="3">
        <f t="shared" si="1"/>
        <v>214.9446</v>
      </c>
      <c r="H9" s="3">
        <f t="shared" si="2"/>
        <v>358.241</v>
      </c>
      <c r="I9" s="3">
        <f t="shared" si="3"/>
        <v>6591.6344</v>
      </c>
      <c r="J9" s="6"/>
    </row>
    <row r="10" ht="18.75" spans="1:10">
      <c r="A10" s="3">
        <v>8</v>
      </c>
      <c r="B10" s="3" t="s">
        <v>18</v>
      </c>
      <c r="C10" s="3">
        <v>5536</v>
      </c>
      <c r="D10" s="3">
        <v>578.46</v>
      </c>
      <c r="E10" s="3">
        <v>248</v>
      </c>
      <c r="F10" s="3">
        <f t="shared" si="0"/>
        <v>6362.46</v>
      </c>
      <c r="G10" s="3">
        <f t="shared" si="1"/>
        <v>190.8738</v>
      </c>
      <c r="H10" s="3">
        <f t="shared" si="2"/>
        <v>318.123</v>
      </c>
      <c r="I10" s="3">
        <f t="shared" si="3"/>
        <v>5853.4632</v>
      </c>
      <c r="J10" s="6"/>
    </row>
    <row r="11" ht="18.75" spans="1:10">
      <c r="A11" s="3">
        <v>9</v>
      </c>
      <c r="B11" s="3" t="s">
        <v>19</v>
      </c>
      <c r="C11" s="3">
        <v>3726</v>
      </c>
      <c r="D11" s="3">
        <v>593.06</v>
      </c>
      <c r="E11" s="3">
        <v>560.4</v>
      </c>
      <c r="F11" s="3">
        <f t="shared" si="0"/>
        <v>4879.46</v>
      </c>
      <c r="G11" s="3">
        <f t="shared" si="1"/>
        <v>146.3838</v>
      </c>
      <c r="H11" s="3">
        <f t="shared" si="2"/>
        <v>243.973</v>
      </c>
      <c r="I11" s="3">
        <f t="shared" si="3"/>
        <v>4489.1032</v>
      </c>
      <c r="J11" s="6"/>
    </row>
    <row r="12" ht="18.75" spans="1:10">
      <c r="A12" s="3">
        <v>10</v>
      </c>
      <c r="B12" s="3" t="s">
        <v>20</v>
      </c>
      <c r="C12" s="3">
        <v>3810</v>
      </c>
      <c r="D12" s="3">
        <v>286.66</v>
      </c>
      <c r="E12" s="3">
        <v>597</v>
      </c>
      <c r="F12" s="3">
        <f t="shared" si="0"/>
        <v>4693.66</v>
      </c>
      <c r="G12" s="3">
        <f t="shared" si="1"/>
        <v>140.8098</v>
      </c>
      <c r="H12" s="3">
        <f t="shared" si="2"/>
        <v>234.683</v>
      </c>
      <c r="I12" s="3">
        <f t="shared" si="3"/>
        <v>4318.1672</v>
      </c>
      <c r="J12" s="6"/>
    </row>
    <row r="13" ht="18.75" spans="1:10">
      <c r="A13" s="3">
        <v>11</v>
      </c>
      <c r="B13" s="3" t="s">
        <v>21</v>
      </c>
      <c r="C13" s="3">
        <v>4102</v>
      </c>
      <c r="D13" s="3">
        <v>452.2</v>
      </c>
      <c r="E13" s="3">
        <v>138</v>
      </c>
      <c r="F13" s="3">
        <f t="shared" si="0"/>
        <v>4692.2</v>
      </c>
      <c r="G13" s="3">
        <f t="shared" si="1"/>
        <v>140.766</v>
      </c>
      <c r="H13" s="3">
        <f t="shared" si="2"/>
        <v>234.61</v>
      </c>
      <c r="I13" s="3">
        <f t="shared" si="3"/>
        <v>4316.824</v>
      </c>
      <c r="J13" s="6"/>
    </row>
    <row r="14" ht="18.75" spans="1:10">
      <c r="A14" s="3">
        <v>12</v>
      </c>
      <c r="B14" s="3" t="s">
        <v>22</v>
      </c>
      <c r="C14" s="3">
        <v>3800.2</v>
      </c>
      <c r="D14" s="3">
        <v>194.58</v>
      </c>
      <c r="E14" s="3">
        <v>660</v>
      </c>
      <c r="F14" s="3">
        <f t="shared" si="0"/>
        <v>4654.78</v>
      </c>
      <c r="G14" s="3">
        <f t="shared" si="1"/>
        <v>139.6434</v>
      </c>
      <c r="H14" s="3">
        <f t="shared" si="2"/>
        <v>232.739</v>
      </c>
      <c r="I14" s="3">
        <f t="shared" si="3"/>
        <v>4282.3976</v>
      </c>
      <c r="J14" s="6"/>
    </row>
    <row r="15" ht="18.75" spans="1:10">
      <c r="A15" s="3">
        <v>13</v>
      </c>
      <c r="B15" s="3" t="s">
        <v>23</v>
      </c>
      <c r="C15" s="3">
        <v>3944.1</v>
      </c>
      <c r="D15" s="3">
        <v>451.68</v>
      </c>
      <c r="E15" s="3">
        <v>168</v>
      </c>
      <c r="F15" s="3">
        <f t="shared" si="0"/>
        <v>4563.78</v>
      </c>
      <c r="G15" s="3">
        <f t="shared" si="1"/>
        <v>136.9134</v>
      </c>
      <c r="H15" s="3">
        <f t="shared" si="2"/>
        <v>228.189</v>
      </c>
      <c r="I15" s="3">
        <f t="shared" si="3"/>
        <v>4198.6776</v>
      </c>
      <c r="J15" s="6"/>
    </row>
    <row r="16" ht="18.75" spans="1:10">
      <c r="A16" s="3">
        <v>14</v>
      </c>
      <c r="B16" s="3" t="s">
        <v>24</v>
      </c>
      <c r="C16" s="3">
        <v>2546.66</v>
      </c>
      <c r="D16" s="3">
        <v>297.96</v>
      </c>
      <c r="E16" s="3">
        <v>268</v>
      </c>
      <c r="F16" s="3">
        <f t="shared" si="0"/>
        <v>3112.62</v>
      </c>
      <c r="G16" s="3">
        <f t="shared" si="1"/>
        <v>93.3786</v>
      </c>
      <c r="H16" s="3">
        <f t="shared" si="2"/>
        <v>155.631</v>
      </c>
      <c r="I16" s="3">
        <f t="shared" si="3"/>
        <v>2863.6104</v>
      </c>
      <c r="J16" s="6"/>
    </row>
    <row r="17" ht="18.75" spans="1:10">
      <c r="A17" s="3">
        <v>15</v>
      </c>
      <c r="B17" s="3" t="s">
        <v>25</v>
      </c>
      <c r="C17" s="3">
        <v>2551.46</v>
      </c>
      <c r="D17" s="3">
        <v>342.22</v>
      </c>
      <c r="E17" s="3">
        <v>2</v>
      </c>
      <c r="F17" s="3">
        <f t="shared" si="0"/>
        <v>2895.68</v>
      </c>
      <c r="G17" s="3">
        <f t="shared" si="1"/>
        <v>86.8704</v>
      </c>
      <c r="H17" s="3">
        <f t="shared" si="2"/>
        <v>144.784</v>
      </c>
      <c r="I17" s="3">
        <f t="shared" si="3"/>
        <v>2664.0256</v>
      </c>
      <c r="J17" s="6"/>
    </row>
    <row r="18" ht="18.75" spans="1:10">
      <c r="A18" s="3">
        <v>16</v>
      </c>
      <c r="B18" s="3" t="s">
        <v>26</v>
      </c>
      <c r="C18" s="3">
        <v>2421.66</v>
      </c>
      <c r="D18" s="3">
        <v>272.74</v>
      </c>
      <c r="E18" s="3">
        <v>93.2</v>
      </c>
      <c r="F18" s="3">
        <f t="shared" si="0"/>
        <v>2787.6</v>
      </c>
      <c r="G18" s="3">
        <f t="shared" si="1"/>
        <v>83.628</v>
      </c>
      <c r="H18" s="3">
        <f t="shared" si="2"/>
        <v>139.38</v>
      </c>
      <c r="I18" s="3">
        <f t="shared" si="3"/>
        <v>2564.592</v>
      </c>
      <c r="J18" s="6"/>
    </row>
    <row r="19" ht="18.75" spans="1:10">
      <c r="A19" s="3">
        <v>17</v>
      </c>
      <c r="B19" s="3" t="s">
        <v>27</v>
      </c>
      <c r="C19" s="3">
        <v>2241</v>
      </c>
      <c r="D19" s="3">
        <v>140.26</v>
      </c>
      <c r="E19" s="3">
        <v>400</v>
      </c>
      <c r="F19" s="3">
        <f t="shared" si="0"/>
        <v>2781.26</v>
      </c>
      <c r="G19" s="3">
        <f t="shared" si="1"/>
        <v>83.4378</v>
      </c>
      <c r="H19" s="3">
        <f t="shared" si="2"/>
        <v>139.063</v>
      </c>
      <c r="I19" s="3">
        <f t="shared" si="3"/>
        <v>2558.7592</v>
      </c>
      <c r="J19" s="6"/>
    </row>
    <row r="20" ht="18.75" spans="1:10">
      <c r="A20" s="3">
        <v>18</v>
      </c>
      <c r="B20" s="3" t="s">
        <v>28</v>
      </c>
      <c r="C20" s="3">
        <v>1876.7</v>
      </c>
      <c r="D20" s="3">
        <v>371.2</v>
      </c>
      <c r="E20" s="3">
        <v>294.8</v>
      </c>
      <c r="F20" s="3">
        <f t="shared" si="0"/>
        <v>2542.7</v>
      </c>
      <c r="G20" s="3">
        <f t="shared" si="1"/>
        <v>76.281</v>
      </c>
      <c r="H20" s="3">
        <f t="shared" si="2"/>
        <v>127.135</v>
      </c>
      <c r="I20" s="3">
        <f t="shared" si="3"/>
        <v>2339.284</v>
      </c>
      <c r="J20" s="6"/>
    </row>
    <row r="21" ht="18.75" spans="1:10">
      <c r="A21" s="3">
        <v>19</v>
      </c>
      <c r="B21" s="3" t="s">
        <v>29</v>
      </c>
      <c r="C21" s="3">
        <v>1980.8</v>
      </c>
      <c r="D21" s="3">
        <v>113.18</v>
      </c>
      <c r="E21" s="3">
        <v>12.91</v>
      </c>
      <c r="F21" s="3">
        <f t="shared" si="0"/>
        <v>2106.89</v>
      </c>
      <c r="G21" s="3">
        <f t="shared" si="1"/>
        <v>63.2067</v>
      </c>
      <c r="H21" s="3">
        <f t="shared" si="2"/>
        <v>105.3445</v>
      </c>
      <c r="I21" s="3">
        <f t="shared" si="3"/>
        <v>1938.3388</v>
      </c>
      <c r="J21" s="6"/>
    </row>
    <row r="22" ht="18.75" spans="1:10">
      <c r="A22" s="3">
        <v>20</v>
      </c>
      <c r="B22" s="3" t="s">
        <v>30</v>
      </c>
      <c r="C22" s="3">
        <v>1715</v>
      </c>
      <c r="D22" s="3">
        <v>215.58</v>
      </c>
      <c r="E22" s="3">
        <v>77.8</v>
      </c>
      <c r="F22" s="3">
        <f t="shared" si="0"/>
        <v>2008.38</v>
      </c>
      <c r="G22" s="3">
        <f t="shared" si="1"/>
        <v>60.2514</v>
      </c>
      <c r="H22" s="3">
        <f t="shared" si="2"/>
        <v>100.419</v>
      </c>
      <c r="I22" s="3">
        <f t="shared" si="3"/>
        <v>1847.7096</v>
      </c>
      <c r="J22" s="6"/>
    </row>
    <row r="23" ht="18.75" spans="1:10">
      <c r="A23" s="3">
        <v>21</v>
      </c>
      <c r="B23" s="3" t="s">
        <v>31</v>
      </c>
      <c r="C23" s="3">
        <v>1551</v>
      </c>
      <c r="D23" s="3">
        <v>105.96</v>
      </c>
      <c r="E23" s="3">
        <v>188</v>
      </c>
      <c r="F23" s="3">
        <f t="shared" si="0"/>
        <v>1844.96</v>
      </c>
      <c r="G23" s="3">
        <f t="shared" si="1"/>
        <v>55.3488</v>
      </c>
      <c r="H23" s="3">
        <f t="shared" si="2"/>
        <v>92.248</v>
      </c>
      <c r="I23" s="3">
        <f t="shared" si="3"/>
        <v>1697.3632</v>
      </c>
      <c r="J23" s="6"/>
    </row>
    <row r="24" ht="18.75" spans="1:10">
      <c r="A24" s="3">
        <v>22</v>
      </c>
      <c r="B24" s="3" t="s">
        <v>32</v>
      </c>
      <c r="C24" s="3">
        <v>1506.78</v>
      </c>
      <c r="D24" s="3">
        <v>138.2</v>
      </c>
      <c r="E24" s="3">
        <v>72.82</v>
      </c>
      <c r="F24" s="3">
        <f t="shared" si="0"/>
        <v>1717.8</v>
      </c>
      <c r="G24" s="3">
        <f t="shared" si="1"/>
        <v>51.534</v>
      </c>
      <c r="H24" s="3">
        <f t="shared" si="2"/>
        <v>85.89</v>
      </c>
      <c r="I24" s="3">
        <f t="shared" si="3"/>
        <v>1580.376</v>
      </c>
      <c r="J24" s="6"/>
    </row>
    <row r="25" ht="18.75" spans="1:10">
      <c r="A25" s="3">
        <v>23</v>
      </c>
      <c r="B25" s="3" t="s">
        <v>33</v>
      </c>
      <c r="C25" s="3">
        <v>1271.9</v>
      </c>
      <c r="D25" s="3">
        <v>260.02</v>
      </c>
      <c r="E25" s="3">
        <v>111.98</v>
      </c>
      <c r="F25" s="3">
        <f t="shared" si="0"/>
        <v>1643.9</v>
      </c>
      <c r="G25" s="3">
        <f t="shared" si="1"/>
        <v>49.317</v>
      </c>
      <c r="H25" s="3">
        <f t="shared" si="2"/>
        <v>82.195</v>
      </c>
      <c r="I25" s="3">
        <f t="shared" si="3"/>
        <v>1512.388</v>
      </c>
      <c r="J25" s="6"/>
    </row>
    <row r="26" ht="18.75" spans="1:10">
      <c r="A26" s="3">
        <v>24</v>
      </c>
      <c r="B26" s="3" t="s">
        <v>34</v>
      </c>
      <c r="C26" s="3">
        <v>1265</v>
      </c>
      <c r="D26" s="3">
        <v>162.98</v>
      </c>
      <c r="E26" s="3">
        <v>137</v>
      </c>
      <c r="F26" s="3">
        <f t="shared" si="0"/>
        <v>1564.98</v>
      </c>
      <c r="G26" s="3">
        <f t="shared" si="1"/>
        <v>46.9494</v>
      </c>
      <c r="H26" s="3">
        <f t="shared" si="2"/>
        <v>78.249</v>
      </c>
      <c r="I26" s="3">
        <f t="shared" si="3"/>
        <v>1439.7816</v>
      </c>
      <c r="J26" s="6"/>
    </row>
    <row r="27" ht="18.75" spans="1:10">
      <c r="A27" s="3">
        <v>25</v>
      </c>
      <c r="B27" s="4" t="s">
        <v>35</v>
      </c>
      <c r="C27" s="4">
        <v>1085.78</v>
      </c>
      <c r="D27" s="4">
        <v>262.48</v>
      </c>
      <c r="E27" s="4">
        <v>110.51</v>
      </c>
      <c r="F27" s="3">
        <f t="shared" si="0"/>
        <v>1458.77</v>
      </c>
      <c r="G27" s="3">
        <f t="shared" si="1"/>
        <v>43.7631</v>
      </c>
      <c r="H27" s="3">
        <f t="shared" si="2"/>
        <v>72.9385</v>
      </c>
      <c r="I27" s="3">
        <f t="shared" si="3"/>
        <v>1342.0684</v>
      </c>
      <c r="J27" s="6"/>
    </row>
    <row r="28" ht="18.75" spans="1:10">
      <c r="A28" s="3">
        <v>26</v>
      </c>
      <c r="B28" s="3" t="s">
        <v>36</v>
      </c>
      <c r="C28" s="3">
        <v>965.68</v>
      </c>
      <c r="D28" s="3">
        <v>284.14</v>
      </c>
      <c r="E28" s="3">
        <v>171</v>
      </c>
      <c r="F28" s="3">
        <f t="shared" si="0"/>
        <v>1420.82</v>
      </c>
      <c r="G28" s="3">
        <f t="shared" si="1"/>
        <v>42.6246</v>
      </c>
      <c r="H28" s="3">
        <f t="shared" si="2"/>
        <v>71.041</v>
      </c>
      <c r="I28" s="3">
        <f t="shared" si="3"/>
        <v>1307.1544</v>
      </c>
      <c r="J28" s="6"/>
    </row>
    <row r="29" ht="18.75" spans="1:10">
      <c r="A29" s="3">
        <v>27</v>
      </c>
      <c r="B29" s="3" t="s">
        <v>37</v>
      </c>
      <c r="C29" s="3">
        <v>901</v>
      </c>
      <c r="D29" s="3">
        <v>62.38</v>
      </c>
      <c r="E29" s="3">
        <v>100</v>
      </c>
      <c r="F29" s="3">
        <f t="shared" si="0"/>
        <v>1063.38</v>
      </c>
      <c r="G29" s="3">
        <f t="shared" si="1"/>
        <v>31.9014</v>
      </c>
      <c r="H29" s="3">
        <f t="shared" si="2"/>
        <v>53.169</v>
      </c>
      <c r="I29" s="3">
        <f t="shared" si="3"/>
        <v>978.3096</v>
      </c>
      <c r="J29" s="6"/>
    </row>
    <row r="30" ht="18.75" spans="1:10">
      <c r="A30" s="3">
        <v>28</v>
      </c>
      <c r="B30" s="3" t="s">
        <v>38</v>
      </c>
      <c r="C30" s="3">
        <v>726.66</v>
      </c>
      <c r="D30" s="3">
        <v>58.92</v>
      </c>
      <c r="E30" s="3">
        <v>96</v>
      </c>
      <c r="F30" s="3">
        <f t="shared" si="0"/>
        <v>881.58</v>
      </c>
      <c r="G30" s="3">
        <f t="shared" si="1"/>
        <v>26.4474</v>
      </c>
      <c r="H30" s="3">
        <f t="shared" si="2"/>
        <v>44.079</v>
      </c>
      <c r="I30" s="3">
        <f t="shared" si="3"/>
        <v>811.0536</v>
      </c>
      <c r="J30" s="6"/>
    </row>
    <row r="31" ht="18.75" spans="1:10">
      <c r="A31" s="3">
        <v>29</v>
      </c>
      <c r="B31" s="3" t="s">
        <v>39</v>
      </c>
      <c r="C31" s="3">
        <v>682</v>
      </c>
      <c r="D31" s="3">
        <v>119.26</v>
      </c>
      <c r="E31" s="3">
        <v>28.2</v>
      </c>
      <c r="F31" s="3">
        <f t="shared" si="0"/>
        <v>829.46</v>
      </c>
      <c r="G31" s="3">
        <f t="shared" si="1"/>
        <v>24.8838</v>
      </c>
      <c r="H31" s="3">
        <f t="shared" si="2"/>
        <v>41.473</v>
      </c>
      <c r="I31" s="3">
        <f t="shared" si="3"/>
        <v>763.1032</v>
      </c>
      <c r="J31" s="6"/>
    </row>
    <row r="32" ht="18.75" spans="1:10">
      <c r="A32" s="3">
        <v>30</v>
      </c>
      <c r="B32" s="3" t="s">
        <v>40</v>
      </c>
      <c r="C32" s="3">
        <v>531.02</v>
      </c>
      <c r="D32" s="3">
        <v>30.36</v>
      </c>
      <c r="E32" s="3">
        <v>38.51</v>
      </c>
      <c r="F32" s="3">
        <f t="shared" si="0"/>
        <v>599.89</v>
      </c>
      <c r="G32" s="3">
        <f t="shared" si="1"/>
        <v>17.9967</v>
      </c>
      <c r="H32" s="3">
        <f t="shared" si="2"/>
        <v>29.9945</v>
      </c>
      <c r="I32" s="3">
        <f t="shared" si="3"/>
        <v>551.8988</v>
      </c>
      <c r="J32" s="6"/>
    </row>
    <row r="33" ht="18.75" spans="1:10">
      <c r="A33" s="3">
        <v>31</v>
      </c>
      <c r="B33" s="3" t="s">
        <v>41</v>
      </c>
      <c r="C33" s="3">
        <v>410.58</v>
      </c>
      <c r="D33" s="3">
        <v>68.86</v>
      </c>
      <c r="E33" s="3">
        <v>29.53</v>
      </c>
      <c r="F33" s="3">
        <f t="shared" si="0"/>
        <v>508.97</v>
      </c>
      <c r="G33" s="3">
        <f t="shared" si="1"/>
        <v>15.2691</v>
      </c>
      <c r="H33" s="3">
        <f t="shared" si="2"/>
        <v>25.4485</v>
      </c>
      <c r="I33" s="3">
        <f t="shared" si="3"/>
        <v>468.2524</v>
      </c>
      <c r="J33" s="6"/>
    </row>
    <row r="34" ht="18.75" spans="1:10">
      <c r="A34" s="3">
        <v>32</v>
      </c>
      <c r="B34" s="3" t="s">
        <v>42</v>
      </c>
      <c r="C34" s="3">
        <v>429.8</v>
      </c>
      <c r="D34" s="3">
        <v>40.76</v>
      </c>
      <c r="E34" s="3">
        <v>36</v>
      </c>
      <c r="F34" s="3">
        <f t="shared" si="0"/>
        <v>506.56</v>
      </c>
      <c r="G34" s="3">
        <f t="shared" si="1"/>
        <v>15.1968</v>
      </c>
      <c r="H34" s="3">
        <f t="shared" si="2"/>
        <v>25.328</v>
      </c>
      <c r="I34" s="3">
        <f t="shared" si="3"/>
        <v>466.0352</v>
      </c>
      <c r="J34" s="6"/>
    </row>
    <row r="35" ht="18.75" spans="1:10">
      <c r="A35" s="3">
        <v>33</v>
      </c>
      <c r="B35" s="3" t="s">
        <v>43</v>
      </c>
      <c r="C35" s="3">
        <v>425</v>
      </c>
      <c r="D35" s="3">
        <v>78.78</v>
      </c>
      <c r="E35" s="3">
        <v>0</v>
      </c>
      <c r="F35" s="3">
        <f t="shared" si="0"/>
        <v>503.78</v>
      </c>
      <c r="G35" s="3">
        <f t="shared" si="1"/>
        <v>15.1134</v>
      </c>
      <c r="H35" s="3">
        <f t="shared" si="2"/>
        <v>25.189</v>
      </c>
      <c r="I35" s="3">
        <f t="shared" si="3"/>
        <v>463.4776</v>
      </c>
      <c r="J35" s="6"/>
    </row>
    <row r="36" ht="18.75" spans="1:10">
      <c r="A36" s="3">
        <v>34</v>
      </c>
      <c r="B36" s="3" t="s">
        <v>44</v>
      </c>
      <c r="C36" s="3">
        <v>370.44</v>
      </c>
      <c r="D36" s="3">
        <v>54.08</v>
      </c>
      <c r="E36" s="3">
        <v>0</v>
      </c>
      <c r="F36" s="3">
        <f t="shared" si="0"/>
        <v>424.52</v>
      </c>
      <c r="G36" s="3">
        <f t="shared" si="1"/>
        <v>12.7356</v>
      </c>
      <c r="H36" s="3">
        <f t="shared" si="2"/>
        <v>21.226</v>
      </c>
      <c r="I36" s="3">
        <f t="shared" si="3"/>
        <v>390.5584</v>
      </c>
      <c r="J36" s="6"/>
    </row>
    <row r="37" ht="18.75" spans="1:10">
      <c r="A37" s="3">
        <v>35</v>
      </c>
      <c r="B37" s="3" t="s">
        <v>45</v>
      </c>
      <c r="C37" s="3">
        <v>281</v>
      </c>
      <c r="D37" s="3">
        <v>28.76</v>
      </c>
      <c r="E37" s="3">
        <v>24</v>
      </c>
      <c r="F37" s="3">
        <f t="shared" si="0"/>
        <v>333.76</v>
      </c>
      <c r="G37" s="3">
        <f t="shared" si="1"/>
        <v>10.0128</v>
      </c>
      <c r="H37" s="3">
        <f t="shared" si="2"/>
        <v>16.688</v>
      </c>
      <c r="I37" s="3">
        <f t="shared" si="3"/>
        <v>307.0592</v>
      </c>
      <c r="J37" s="6"/>
    </row>
    <row r="38" ht="18.75" spans="1:10">
      <c r="A38" s="3">
        <v>36</v>
      </c>
      <c r="B38" s="4" t="s">
        <v>46</v>
      </c>
      <c r="C38" s="3">
        <v>300</v>
      </c>
      <c r="D38" s="3">
        <v>16.18</v>
      </c>
      <c r="E38" s="3">
        <v>8</v>
      </c>
      <c r="F38" s="3">
        <f t="shared" si="0"/>
        <v>324.18</v>
      </c>
      <c r="G38" s="3">
        <f t="shared" si="1"/>
        <v>9.7254</v>
      </c>
      <c r="H38" s="3">
        <f t="shared" si="2"/>
        <v>16.209</v>
      </c>
      <c r="I38" s="3">
        <f t="shared" si="3"/>
        <v>298.2456</v>
      </c>
      <c r="J38" s="6"/>
    </row>
    <row r="39" ht="18.75" spans="1:10">
      <c r="A39" s="3">
        <v>37</v>
      </c>
      <c r="B39" s="3" t="s">
        <v>47</v>
      </c>
      <c r="C39" s="3">
        <v>240</v>
      </c>
      <c r="D39" s="3">
        <v>35.96</v>
      </c>
      <c r="E39" s="3">
        <v>32</v>
      </c>
      <c r="F39" s="3">
        <f t="shared" si="0"/>
        <v>307.96</v>
      </c>
      <c r="G39" s="3">
        <f t="shared" si="1"/>
        <v>9.2388</v>
      </c>
      <c r="H39" s="3">
        <f t="shared" si="2"/>
        <v>15.398</v>
      </c>
      <c r="I39" s="3">
        <f t="shared" si="3"/>
        <v>283.3232</v>
      </c>
      <c r="J39" s="6"/>
    </row>
    <row r="40" ht="48" customHeight="1" spans="1:10">
      <c r="A40" s="3">
        <v>38</v>
      </c>
      <c r="B40" s="5" t="s">
        <v>48</v>
      </c>
      <c r="C40" s="3">
        <v>276</v>
      </c>
      <c r="D40" s="3">
        <v>19.14</v>
      </c>
      <c r="E40" s="3">
        <v>2</v>
      </c>
      <c r="F40" s="3">
        <f t="shared" si="0"/>
        <v>297.14</v>
      </c>
      <c r="G40" s="3">
        <f t="shared" si="1"/>
        <v>8.9142</v>
      </c>
      <c r="H40" s="3">
        <f t="shared" si="2"/>
        <v>14.857</v>
      </c>
      <c r="I40" s="3">
        <f t="shared" si="3"/>
        <v>273.3688</v>
      </c>
      <c r="J40" s="6"/>
    </row>
    <row r="41" ht="18.75" spans="1:10">
      <c r="A41" s="3">
        <v>39</v>
      </c>
      <c r="B41" s="3" t="s">
        <v>49</v>
      </c>
      <c r="C41" s="3">
        <v>190</v>
      </c>
      <c r="D41" s="3">
        <v>26.64</v>
      </c>
      <c r="E41" s="3">
        <v>12</v>
      </c>
      <c r="F41" s="3">
        <f t="shared" si="0"/>
        <v>228.64</v>
      </c>
      <c r="G41" s="3">
        <f t="shared" si="1"/>
        <v>6.8592</v>
      </c>
      <c r="H41" s="3">
        <f t="shared" si="2"/>
        <v>11.432</v>
      </c>
      <c r="I41" s="3">
        <f t="shared" si="3"/>
        <v>210.3488</v>
      </c>
      <c r="J41" s="6"/>
    </row>
    <row r="42" ht="18.75" spans="1:10">
      <c r="A42" s="3">
        <v>40</v>
      </c>
      <c r="B42" s="3" t="s">
        <v>50</v>
      </c>
      <c r="C42" s="3">
        <v>132</v>
      </c>
      <c r="D42" s="3">
        <v>7.1</v>
      </c>
      <c r="E42" s="3">
        <v>0</v>
      </c>
      <c r="F42" s="3">
        <f>C42+D42+E42</f>
        <v>139.1</v>
      </c>
      <c r="G42" s="3">
        <f>F42*3%</f>
        <v>4.173</v>
      </c>
      <c r="H42" s="3">
        <f>F42*5%</f>
        <v>6.955</v>
      </c>
      <c r="I42" s="3">
        <f>F42-G42-H42</f>
        <v>127.972</v>
      </c>
      <c r="J42" s="6"/>
    </row>
    <row r="43" ht="18.75" spans="1:10">
      <c r="A43" s="3">
        <v>41</v>
      </c>
      <c r="B43" s="3" t="s">
        <v>51</v>
      </c>
      <c r="C43" s="3">
        <v>107.5</v>
      </c>
      <c r="D43" s="3">
        <v>14.22</v>
      </c>
      <c r="E43" s="3">
        <v>11.54</v>
      </c>
      <c r="F43" s="3">
        <f>C43+D43+E43</f>
        <v>133.26</v>
      </c>
      <c r="G43" s="3">
        <f>F43*3%</f>
        <v>3.9978</v>
      </c>
      <c r="H43" s="3">
        <f>F43*5%</f>
        <v>6.663</v>
      </c>
      <c r="I43" s="3">
        <f>F43-G43-H43</f>
        <v>122.5992</v>
      </c>
      <c r="J43" s="6"/>
    </row>
    <row r="44" ht="18.75" spans="1:10">
      <c r="A44" s="3">
        <v>42</v>
      </c>
      <c r="B44" s="3" t="s">
        <v>52</v>
      </c>
      <c r="C44" s="3">
        <v>95.9</v>
      </c>
      <c r="D44" s="3">
        <v>24.6</v>
      </c>
      <c r="E44" s="3">
        <v>6</v>
      </c>
      <c r="F44" s="3">
        <f>C44+D44+E44</f>
        <v>126.5</v>
      </c>
      <c r="G44" s="3">
        <f>F44*3%</f>
        <v>3.795</v>
      </c>
      <c r="H44" s="3">
        <f>F44*5%</f>
        <v>6.325</v>
      </c>
      <c r="I44" s="3">
        <f>F44-G44-H44</f>
        <v>116.38</v>
      </c>
      <c r="J44" s="6"/>
    </row>
    <row r="45" ht="18.75" spans="1:10">
      <c r="A45" s="3">
        <v>43</v>
      </c>
      <c r="B45" s="3" t="s">
        <v>53</v>
      </c>
      <c r="C45" s="3">
        <v>60</v>
      </c>
      <c r="D45" s="3">
        <v>7.32</v>
      </c>
      <c r="E45" s="3">
        <v>0</v>
      </c>
      <c r="F45" s="3">
        <f>C45+D45+E45</f>
        <v>67.32</v>
      </c>
      <c r="G45" s="3">
        <f>F45*3%</f>
        <v>2.0196</v>
      </c>
      <c r="H45" s="3">
        <f>F45*5%</f>
        <v>3.366</v>
      </c>
      <c r="I45" s="3">
        <f>F45-G45-H45</f>
        <v>61.9344</v>
      </c>
      <c r="J45" s="6"/>
    </row>
    <row r="46" ht="18.75" spans="1:10">
      <c r="A46" s="3">
        <v>44</v>
      </c>
      <c r="B46" s="3" t="s">
        <v>54</v>
      </c>
      <c r="C46" s="3">
        <v>36.1</v>
      </c>
      <c r="D46" s="3">
        <v>2.08</v>
      </c>
      <c r="E46" s="3">
        <v>0</v>
      </c>
      <c r="F46" s="3">
        <f>C46+D46+E46</f>
        <v>38.18</v>
      </c>
      <c r="G46" s="3">
        <f>F46*3%</f>
        <v>1.1454</v>
      </c>
      <c r="H46" s="3">
        <f>F46*5%</f>
        <v>1.909</v>
      </c>
      <c r="I46" s="3">
        <f>F46-G46-H46</f>
        <v>35.1256</v>
      </c>
      <c r="J46" s="6"/>
    </row>
    <row r="47" ht="18.75" spans="1:10">
      <c r="A47" s="6"/>
      <c r="B47" s="1" t="s">
        <v>55</v>
      </c>
      <c r="C47" s="6"/>
      <c r="D47" s="6"/>
      <c r="E47" s="6"/>
      <c r="F47" s="6"/>
      <c r="G47" s="6"/>
      <c r="H47" s="6"/>
      <c r="I47" s="6"/>
      <c r="J47" s="6"/>
    </row>
    <row r="48" ht="18.75" spans="1:10">
      <c r="A48" s="3">
        <v>1</v>
      </c>
      <c r="B48" s="3" t="s">
        <v>56</v>
      </c>
      <c r="C48" s="3">
        <f>96417.04+104321.7</f>
        <v>200738.74</v>
      </c>
      <c r="D48" s="3">
        <f>11170.14+12330.33</f>
        <v>23500.47</v>
      </c>
      <c r="E48" s="3">
        <f>14829.76+17398.02</f>
        <v>32227.78</v>
      </c>
      <c r="F48" s="3">
        <f t="shared" ref="F48:F70" si="4">C48+D48+E48</f>
        <v>256466.99</v>
      </c>
      <c r="G48" s="3">
        <f t="shared" ref="G48:G70" si="5">F48*3%</f>
        <v>7694.0097</v>
      </c>
      <c r="H48" s="3">
        <f t="shared" ref="H48:H70" si="6">F48*5%</f>
        <v>12823.3495</v>
      </c>
      <c r="I48" s="3">
        <f t="shared" ref="I48:I70" si="7">F48-G48-H48</f>
        <v>235949.6308</v>
      </c>
      <c r="J48" s="6"/>
    </row>
    <row r="49" ht="18.75" spans="1:10">
      <c r="A49" s="3">
        <v>2</v>
      </c>
      <c r="B49" s="3" t="s">
        <v>57</v>
      </c>
      <c r="C49" s="3">
        <v>165828.96</v>
      </c>
      <c r="D49" s="3">
        <v>8819.14</v>
      </c>
      <c r="E49" s="3">
        <v>32156.04</v>
      </c>
      <c r="F49" s="3">
        <f t="shared" si="4"/>
        <v>206804.14</v>
      </c>
      <c r="G49" s="3">
        <f t="shared" si="5"/>
        <v>6204.1242</v>
      </c>
      <c r="H49" s="3">
        <f t="shared" si="6"/>
        <v>10340.207</v>
      </c>
      <c r="I49" s="3">
        <f t="shared" si="7"/>
        <v>190259.8088</v>
      </c>
      <c r="J49" s="6"/>
    </row>
    <row r="50" ht="18.75" spans="1:10">
      <c r="A50" s="3">
        <v>3</v>
      </c>
      <c r="B50" s="3" t="s">
        <v>58</v>
      </c>
      <c r="C50" s="3">
        <v>119590.87</v>
      </c>
      <c r="D50" s="3">
        <v>12571.65</v>
      </c>
      <c r="E50" s="3">
        <v>20314.97</v>
      </c>
      <c r="F50" s="3">
        <f t="shared" si="4"/>
        <v>152477.49</v>
      </c>
      <c r="G50" s="3">
        <f t="shared" si="5"/>
        <v>4574.3247</v>
      </c>
      <c r="H50" s="3">
        <f t="shared" si="6"/>
        <v>7623.8745</v>
      </c>
      <c r="I50" s="3">
        <f t="shared" si="7"/>
        <v>140279.2908</v>
      </c>
      <c r="J50" s="6"/>
    </row>
    <row r="51" ht="18.75" spans="1:10">
      <c r="A51" s="3">
        <v>4</v>
      </c>
      <c r="B51" s="3" t="s">
        <v>59</v>
      </c>
      <c r="C51" s="3">
        <v>104785.46</v>
      </c>
      <c r="D51" s="3">
        <v>13192.87</v>
      </c>
      <c r="E51" s="3">
        <v>11345</v>
      </c>
      <c r="F51" s="3">
        <f t="shared" si="4"/>
        <v>129323.33</v>
      </c>
      <c r="G51" s="3">
        <f t="shared" si="5"/>
        <v>3879.6999</v>
      </c>
      <c r="H51" s="3">
        <f t="shared" si="6"/>
        <v>6466.1665</v>
      </c>
      <c r="I51" s="3">
        <f t="shared" si="7"/>
        <v>118977.4636</v>
      </c>
      <c r="J51" s="6"/>
    </row>
    <row r="52" ht="18.75" spans="1:10">
      <c r="A52" s="3">
        <v>5</v>
      </c>
      <c r="B52" s="3" t="s">
        <v>60</v>
      </c>
      <c r="C52" s="3">
        <v>52582.32</v>
      </c>
      <c r="D52" s="3">
        <v>3318.62</v>
      </c>
      <c r="E52" s="3">
        <v>7399.96</v>
      </c>
      <c r="F52" s="3">
        <f t="shared" si="4"/>
        <v>63300.9</v>
      </c>
      <c r="G52" s="3">
        <f t="shared" si="5"/>
        <v>1899.027</v>
      </c>
      <c r="H52" s="3">
        <f t="shared" si="6"/>
        <v>3165.045</v>
      </c>
      <c r="I52" s="3">
        <f t="shared" si="7"/>
        <v>58236.828</v>
      </c>
      <c r="J52" s="6"/>
    </row>
    <row r="53" ht="18.75" spans="1:10">
      <c r="A53" s="3">
        <v>6</v>
      </c>
      <c r="B53" s="4" t="s">
        <v>61</v>
      </c>
      <c r="C53" s="4">
        <v>44063.52</v>
      </c>
      <c r="D53" s="3">
        <v>3278.7</v>
      </c>
      <c r="E53" s="3">
        <v>4699.16</v>
      </c>
      <c r="F53" s="3">
        <f t="shared" si="4"/>
        <v>52041.38</v>
      </c>
      <c r="G53" s="3">
        <f t="shared" si="5"/>
        <v>1561.2414</v>
      </c>
      <c r="H53" s="3">
        <f t="shared" si="6"/>
        <v>2602.069</v>
      </c>
      <c r="I53" s="3">
        <f t="shared" si="7"/>
        <v>47878.0696</v>
      </c>
      <c r="J53" s="6"/>
    </row>
    <row r="54" ht="18.75" spans="1:10">
      <c r="A54" s="3">
        <v>7</v>
      </c>
      <c r="B54" s="4" t="s">
        <v>62</v>
      </c>
      <c r="C54" s="4">
        <v>39880.76</v>
      </c>
      <c r="D54" s="3">
        <v>4139.54</v>
      </c>
      <c r="E54" s="3">
        <v>4571.02</v>
      </c>
      <c r="F54" s="3">
        <f t="shared" si="4"/>
        <v>48591.32</v>
      </c>
      <c r="G54" s="3">
        <f t="shared" si="5"/>
        <v>1457.7396</v>
      </c>
      <c r="H54" s="3">
        <f t="shared" si="6"/>
        <v>2429.566</v>
      </c>
      <c r="I54" s="3">
        <f t="shared" si="7"/>
        <v>44704.0144</v>
      </c>
      <c r="J54" s="6"/>
    </row>
    <row r="55" ht="18.75" spans="1:10">
      <c r="A55" s="3">
        <v>8</v>
      </c>
      <c r="B55" s="3" t="s">
        <v>63</v>
      </c>
      <c r="C55" s="3">
        <v>15257.88</v>
      </c>
      <c r="D55" s="3">
        <v>1870.1</v>
      </c>
      <c r="E55" s="3">
        <v>2506.27</v>
      </c>
      <c r="F55" s="3">
        <f t="shared" si="4"/>
        <v>19634.25</v>
      </c>
      <c r="G55" s="3">
        <f t="shared" si="5"/>
        <v>589.0275</v>
      </c>
      <c r="H55" s="3">
        <f t="shared" si="6"/>
        <v>981.7125</v>
      </c>
      <c r="I55" s="3">
        <f t="shared" si="7"/>
        <v>18063.51</v>
      </c>
      <c r="J55" s="6"/>
    </row>
    <row r="56" ht="18.75" spans="1:10">
      <c r="A56" s="3">
        <v>9</v>
      </c>
      <c r="B56" s="3" t="s">
        <v>64</v>
      </c>
      <c r="C56" s="3">
        <v>15444.67</v>
      </c>
      <c r="D56" s="3">
        <v>1179.78</v>
      </c>
      <c r="E56" s="3">
        <v>942</v>
      </c>
      <c r="F56" s="3">
        <f t="shared" si="4"/>
        <v>17566.45</v>
      </c>
      <c r="G56" s="3">
        <f t="shared" si="5"/>
        <v>526.9935</v>
      </c>
      <c r="H56" s="3">
        <f t="shared" si="6"/>
        <v>878.3225</v>
      </c>
      <c r="I56" s="3">
        <f t="shared" si="7"/>
        <v>16161.134</v>
      </c>
      <c r="J56" s="6"/>
    </row>
    <row r="57" ht="18.75" spans="1:10">
      <c r="A57" s="3">
        <v>10</v>
      </c>
      <c r="B57" s="3" t="s">
        <v>65</v>
      </c>
      <c r="C57" s="3">
        <v>10090.9</v>
      </c>
      <c r="D57" s="3">
        <v>1199.48</v>
      </c>
      <c r="E57" s="3">
        <v>1827.13</v>
      </c>
      <c r="F57" s="3">
        <f t="shared" si="4"/>
        <v>13117.51</v>
      </c>
      <c r="G57" s="3">
        <f t="shared" si="5"/>
        <v>393.5253</v>
      </c>
      <c r="H57" s="3">
        <f t="shared" si="6"/>
        <v>655.8755</v>
      </c>
      <c r="I57" s="3">
        <f t="shared" si="7"/>
        <v>12068.1092</v>
      </c>
      <c r="J57" s="6"/>
    </row>
    <row r="58" ht="18.75" spans="1:10">
      <c r="A58" s="3">
        <v>11</v>
      </c>
      <c r="B58" s="3" t="s">
        <v>66</v>
      </c>
      <c r="C58" s="3">
        <v>8545.68</v>
      </c>
      <c r="D58" s="3">
        <v>499.5</v>
      </c>
      <c r="E58" s="3">
        <v>153.19</v>
      </c>
      <c r="F58" s="3">
        <f t="shared" si="4"/>
        <v>9198.37</v>
      </c>
      <c r="G58" s="3">
        <f t="shared" si="5"/>
        <v>275.9511</v>
      </c>
      <c r="H58" s="3">
        <f t="shared" si="6"/>
        <v>459.9185</v>
      </c>
      <c r="I58" s="3">
        <f t="shared" si="7"/>
        <v>8462.5004</v>
      </c>
      <c r="J58" s="6"/>
    </row>
    <row r="59" ht="18.75" spans="1:10">
      <c r="A59" s="3">
        <v>12</v>
      </c>
      <c r="B59" s="3" t="s">
        <v>67</v>
      </c>
      <c r="C59" s="3">
        <v>6137.85</v>
      </c>
      <c r="D59" s="3">
        <v>319.8</v>
      </c>
      <c r="E59" s="3">
        <v>480.18</v>
      </c>
      <c r="F59" s="3">
        <f t="shared" si="4"/>
        <v>6937.83</v>
      </c>
      <c r="G59" s="3">
        <f t="shared" si="5"/>
        <v>208.1349</v>
      </c>
      <c r="H59" s="3">
        <f t="shared" si="6"/>
        <v>346.8915</v>
      </c>
      <c r="I59" s="3">
        <f t="shared" si="7"/>
        <v>6382.8036</v>
      </c>
      <c r="J59" s="6"/>
    </row>
    <row r="60" ht="18.75" spans="1:10">
      <c r="A60" s="3">
        <v>13</v>
      </c>
      <c r="B60" s="3" t="s">
        <v>68</v>
      </c>
      <c r="C60" s="3">
        <v>4914.33</v>
      </c>
      <c r="D60" s="3">
        <v>476.74</v>
      </c>
      <c r="E60" s="3">
        <v>186.8</v>
      </c>
      <c r="F60" s="3">
        <f t="shared" si="4"/>
        <v>5577.87</v>
      </c>
      <c r="G60" s="3">
        <f t="shared" si="5"/>
        <v>167.3361</v>
      </c>
      <c r="H60" s="3">
        <f t="shared" si="6"/>
        <v>278.8935</v>
      </c>
      <c r="I60" s="3">
        <f t="shared" si="7"/>
        <v>5131.6404</v>
      </c>
      <c r="J60" s="6"/>
    </row>
    <row r="61" ht="18.75" spans="1:10">
      <c r="A61" s="3">
        <v>14</v>
      </c>
      <c r="B61" s="3" t="s">
        <v>69</v>
      </c>
      <c r="C61" s="3">
        <v>4522.29</v>
      </c>
      <c r="D61" s="3">
        <v>430.84</v>
      </c>
      <c r="E61" s="3">
        <v>405.8</v>
      </c>
      <c r="F61" s="3">
        <f t="shared" si="4"/>
        <v>5358.93</v>
      </c>
      <c r="G61" s="3">
        <f t="shared" si="5"/>
        <v>160.7679</v>
      </c>
      <c r="H61" s="3">
        <f t="shared" si="6"/>
        <v>267.9465</v>
      </c>
      <c r="I61" s="3">
        <f t="shared" si="7"/>
        <v>4930.2156</v>
      </c>
      <c r="J61" s="6"/>
    </row>
    <row r="62" ht="18.75" spans="1:10">
      <c r="A62" s="3">
        <v>15</v>
      </c>
      <c r="B62" s="3" t="s">
        <v>70</v>
      </c>
      <c r="C62" s="3">
        <v>3264.5</v>
      </c>
      <c r="D62" s="3">
        <v>273.9</v>
      </c>
      <c r="E62" s="3">
        <v>520.18</v>
      </c>
      <c r="F62" s="3">
        <f t="shared" si="4"/>
        <v>4058.58</v>
      </c>
      <c r="G62" s="3">
        <f t="shared" si="5"/>
        <v>121.7574</v>
      </c>
      <c r="H62" s="3">
        <f t="shared" si="6"/>
        <v>202.929</v>
      </c>
      <c r="I62" s="3">
        <f t="shared" si="7"/>
        <v>3733.8936</v>
      </c>
      <c r="J62" s="6"/>
    </row>
    <row r="63" ht="18.75" spans="1:10">
      <c r="A63" s="3">
        <v>16</v>
      </c>
      <c r="B63" s="3" t="s">
        <v>71</v>
      </c>
      <c r="C63" s="3">
        <v>1485.79</v>
      </c>
      <c r="D63" s="3">
        <v>147.84</v>
      </c>
      <c r="E63" s="3">
        <v>69.6</v>
      </c>
      <c r="F63" s="3">
        <f t="shared" si="4"/>
        <v>1703.23</v>
      </c>
      <c r="G63" s="3">
        <f t="shared" si="5"/>
        <v>51.0969</v>
      </c>
      <c r="H63" s="3">
        <f t="shared" si="6"/>
        <v>85.1615</v>
      </c>
      <c r="I63" s="3">
        <f t="shared" si="7"/>
        <v>1566.9716</v>
      </c>
      <c r="J63" s="6"/>
    </row>
    <row r="64" ht="18.75" spans="1:10">
      <c r="A64" s="3">
        <v>17</v>
      </c>
      <c r="B64" s="3" t="s">
        <v>72</v>
      </c>
      <c r="C64" s="3">
        <v>1158.07</v>
      </c>
      <c r="D64" s="3">
        <v>135.78</v>
      </c>
      <c r="E64" s="3">
        <v>39.44</v>
      </c>
      <c r="F64" s="3">
        <f t="shared" si="4"/>
        <v>1333.29</v>
      </c>
      <c r="G64" s="3">
        <f t="shared" si="5"/>
        <v>39.9987</v>
      </c>
      <c r="H64" s="3">
        <f t="shared" si="6"/>
        <v>66.6645</v>
      </c>
      <c r="I64" s="3">
        <f t="shared" si="7"/>
        <v>1226.6268</v>
      </c>
      <c r="J64" s="6"/>
    </row>
    <row r="65" ht="18.75" spans="1:10">
      <c r="A65" s="3">
        <v>18</v>
      </c>
      <c r="B65" s="3" t="s">
        <v>73</v>
      </c>
      <c r="C65" s="3">
        <v>1172</v>
      </c>
      <c r="D65" s="3">
        <v>33.92</v>
      </c>
      <c r="E65" s="3">
        <v>40</v>
      </c>
      <c r="F65" s="3">
        <f t="shared" si="4"/>
        <v>1245.92</v>
      </c>
      <c r="G65" s="3">
        <f t="shared" si="5"/>
        <v>37.3776</v>
      </c>
      <c r="H65" s="3">
        <f t="shared" si="6"/>
        <v>62.296</v>
      </c>
      <c r="I65" s="3">
        <f t="shared" si="7"/>
        <v>1146.2464</v>
      </c>
      <c r="J65" s="6"/>
    </row>
    <row r="66" ht="18.75" spans="1:10">
      <c r="A66" s="3">
        <v>19</v>
      </c>
      <c r="B66" s="3" t="s">
        <v>74</v>
      </c>
      <c r="C66" s="3">
        <v>223.5</v>
      </c>
      <c r="D66" s="3">
        <v>38.16</v>
      </c>
      <c r="E66" s="3">
        <v>27.32</v>
      </c>
      <c r="F66" s="3">
        <f t="shared" si="4"/>
        <v>288.98</v>
      </c>
      <c r="G66" s="3">
        <f t="shared" si="5"/>
        <v>8.6694</v>
      </c>
      <c r="H66" s="3">
        <f t="shared" si="6"/>
        <v>14.449</v>
      </c>
      <c r="I66" s="3">
        <f t="shared" si="7"/>
        <v>265.8616</v>
      </c>
      <c r="J66" s="6"/>
    </row>
    <row r="67" ht="18.75" spans="1:10">
      <c r="A67" s="3">
        <v>20</v>
      </c>
      <c r="B67" s="3" t="s">
        <v>75</v>
      </c>
      <c r="C67" s="3">
        <v>266.92</v>
      </c>
      <c r="D67" s="3">
        <v>13</v>
      </c>
      <c r="E67" s="3">
        <v>0</v>
      </c>
      <c r="F67" s="3">
        <f t="shared" si="4"/>
        <v>279.92</v>
      </c>
      <c r="G67" s="3">
        <f t="shared" si="5"/>
        <v>8.3976</v>
      </c>
      <c r="H67" s="3">
        <f t="shared" si="6"/>
        <v>13.996</v>
      </c>
      <c r="I67" s="3">
        <f t="shared" si="7"/>
        <v>257.5264</v>
      </c>
      <c r="J67" s="6"/>
    </row>
    <row r="68" ht="18.75" spans="1:10">
      <c r="A68" s="3">
        <v>21</v>
      </c>
      <c r="B68" s="3" t="s">
        <v>76</v>
      </c>
      <c r="C68" s="3">
        <v>50</v>
      </c>
      <c r="D68" s="3">
        <v>5.84</v>
      </c>
      <c r="E68" s="3">
        <v>0</v>
      </c>
      <c r="F68" s="3">
        <f t="shared" si="4"/>
        <v>55.84</v>
      </c>
      <c r="G68" s="3">
        <f t="shared" si="5"/>
        <v>1.6752</v>
      </c>
      <c r="H68" s="3">
        <f t="shared" si="6"/>
        <v>2.792</v>
      </c>
      <c r="I68" s="3">
        <f t="shared" si="7"/>
        <v>51.3728</v>
      </c>
      <c r="J68" s="6"/>
    </row>
    <row r="69" ht="18.75" spans="1:10">
      <c r="A69" s="3">
        <v>22</v>
      </c>
      <c r="B69" s="3" t="s">
        <v>77</v>
      </c>
      <c r="C69" s="3">
        <v>10</v>
      </c>
      <c r="D69" s="3">
        <v>1.08</v>
      </c>
      <c r="E69" s="3">
        <v>0</v>
      </c>
      <c r="F69" s="3">
        <f t="shared" si="4"/>
        <v>11.08</v>
      </c>
      <c r="G69" s="3">
        <f t="shared" si="5"/>
        <v>0.3324</v>
      </c>
      <c r="H69" s="3">
        <f t="shared" si="6"/>
        <v>0.554</v>
      </c>
      <c r="I69" s="3">
        <f t="shared" si="7"/>
        <v>10.1936</v>
      </c>
      <c r="J69" s="6"/>
    </row>
    <row r="70" ht="18.75" spans="1:10">
      <c r="A70" s="3">
        <v>23</v>
      </c>
      <c r="B70" s="3" t="s">
        <v>78</v>
      </c>
      <c r="C70" s="3">
        <v>10</v>
      </c>
      <c r="D70" s="3">
        <v>0.44</v>
      </c>
      <c r="E70" s="3">
        <v>0</v>
      </c>
      <c r="F70" s="3">
        <f t="shared" si="4"/>
        <v>10.44</v>
      </c>
      <c r="G70" s="3">
        <f t="shared" si="5"/>
        <v>0.3132</v>
      </c>
      <c r="H70" s="3">
        <f t="shared" si="6"/>
        <v>0.522</v>
      </c>
      <c r="I70" s="3">
        <f t="shared" si="7"/>
        <v>9.6048</v>
      </c>
      <c r="J70" s="6"/>
    </row>
    <row r="71" ht="18.75" spans="1:10">
      <c r="A71" s="6"/>
      <c r="B71" s="1" t="s">
        <v>79</v>
      </c>
      <c r="C71" s="6"/>
      <c r="D71" s="6"/>
      <c r="E71" s="6"/>
      <c r="F71" s="6"/>
      <c r="G71" s="6"/>
      <c r="H71" s="6"/>
      <c r="I71" s="6"/>
      <c r="J71" s="6"/>
    </row>
    <row r="72" ht="18.75" spans="1:10">
      <c r="A72" s="3">
        <v>1</v>
      </c>
      <c r="B72" s="3" t="s">
        <v>80</v>
      </c>
      <c r="C72" s="3">
        <v>22005.9</v>
      </c>
      <c r="D72" s="3">
        <v>2490.3</v>
      </c>
      <c r="E72" s="3">
        <v>3704.8</v>
      </c>
      <c r="F72" s="3">
        <f t="shared" ref="F72:F86" si="8">C72+D72+E72</f>
        <v>28201</v>
      </c>
      <c r="G72" s="3">
        <f t="shared" ref="G72:G86" si="9">F72*3%</f>
        <v>846.03</v>
      </c>
      <c r="H72" s="3">
        <f t="shared" ref="H72:H86" si="10">F72*5%</f>
        <v>1410.05</v>
      </c>
      <c r="I72" s="3">
        <f t="shared" ref="I72:I86" si="11">F72-G72-H72</f>
        <v>25944.92</v>
      </c>
      <c r="J72" s="6"/>
    </row>
    <row r="73" ht="18.75" spans="1:10">
      <c r="A73" s="3">
        <v>2</v>
      </c>
      <c r="B73" s="3" t="s">
        <v>81</v>
      </c>
      <c r="C73" s="3">
        <v>15300</v>
      </c>
      <c r="D73" s="3">
        <v>871.6</v>
      </c>
      <c r="E73" s="3">
        <v>1160</v>
      </c>
      <c r="F73" s="3">
        <f t="shared" si="8"/>
        <v>17331.6</v>
      </c>
      <c r="G73" s="3">
        <f t="shared" si="9"/>
        <v>519.948</v>
      </c>
      <c r="H73" s="3">
        <f t="shared" si="10"/>
        <v>866.58</v>
      </c>
      <c r="I73" s="3">
        <f t="shared" si="11"/>
        <v>15945.072</v>
      </c>
      <c r="J73" s="6"/>
    </row>
    <row r="74" ht="18.75" spans="1:10">
      <c r="A74" s="3">
        <v>3</v>
      </c>
      <c r="B74" s="3" t="s">
        <v>82</v>
      </c>
      <c r="C74" s="3">
        <v>12200</v>
      </c>
      <c r="D74" s="3">
        <v>533.36</v>
      </c>
      <c r="E74" s="3">
        <v>1840</v>
      </c>
      <c r="F74" s="3">
        <f t="shared" si="8"/>
        <v>14573.36</v>
      </c>
      <c r="G74" s="3">
        <f t="shared" si="9"/>
        <v>437.2008</v>
      </c>
      <c r="H74" s="3">
        <f t="shared" si="10"/>
        <v>728.668</v>
      </c>
      <c r="I74" s="3">
        <f t="shared" si="11"/>
        <v>13407.4912</v>
      </c>
      <c r="J74" s="6"/>
    </row>
    <row r="75" ht="18.75" spans="1:10">
      <c r="A75" s="3">
        <v>4</v>
      </c>
      <c r="B75" s="3" t="s">
        <v>83</v>
      </c>
      <c r="C75" s="3">
        <v>4151</v>
      </c>
      <c r="D75" s="3">
        <v>361.62</v>
      </c>
      <c r="E75" s="3">
        <v>280</v>
      </c>
      <c r="F75" s="3">
        <f t="shared" si="8"/>
        <v>4792.62</v>
      </c>
      <c r="G75" s="3">
        <f t="shared" si="9"/>
        <v>143.7786</v>
      </c>
      <c r="H75" s="3">
        <f t="shared" si="10"/>
        <v>239.631</v>
      </c>
      <c r="I75" s="3">
        <f t="shared" si="11"/>
        <v>4409.2104</v>
      </c>
      <c r="J75" s="6"/>
    </row>
    <row r="76" ht="18.75" spans="1:10">
      <c r="A76" s="3">
        <v>5</v>
      </c>
      <c r="B76" s="3" t="s">
        <v>84</v>
      </c>
      <c r="C76" s="3">
        <v>1585.1</v>
      </c>
      <c r="D76" s="3">
        <v>304.88</v>
      </c>
      <c r="E76" s="3">
        <v>154</v>
      </c>
      <c r="F76" s="3">
        <f t="shared" si="8"/>
        <v>2043.98</v>
      </c>
      <c r="G76" s="3">
        <f t="shared" si="9"/>
        <v>61.3194</v>
      </c>
      <c r="H76" s="3">
        <f t="shared" si="10"/>
        <v>102.199</v>
      </c>
      <c r="I76" s="3">
        <f t="shared" si="11"/>
        <v>1880.4616</v>
      </c>
      <c r="J76" s="6"/>
    </row>
    <row r="77" ht="18.75" spans="1:10">
      <c r="A77" s="3">
        <v>6</v>
      </c>
      <c r="B77" s="3" t="s">
        <v>85</v>
      </c>
      <c r="C77" s="3">
        <v>1527</v>
      </c>
      <c r="D77" s="3">
        <v>134.48</v>
      </c>
      <c r="E77" s="3">
        <v>84</v>
      </c>
      <c r="F77" s="3">
        <f t="shared" si="8"/>
        <v>1745.48</v>
      </c>
      <c r="G77" s="3">
        <f t="shared" si="9"/>
        <v>52.3644</v>
      </c>
      <c r="H77" s="3">
        <f t="shared" si="10"/>
        <v>87.274</v>
      </c>
      <c r="I77" s="3">
        <f t="shared" si="11"/>
        <v>1605.8416</v>
      </c>
      <c r="J77" s="6"/>
    </row>
    <row r="78" ht="18.75" spans="1:10">
      <c r="A78" s="3">
        <v>7</v>
      </c>
      <c r="B78" s="3" t="s">
        <v>86</v>
      </c>
      <c r="C78" s="3">
        <v>1178.34</v>
      </c>
      <c r="D78" s="3">
        <v>162.94</v>
      </c>
      <c r="E78" s="3">
        <v>31</v>
      </c>
      <c r="F78" s="3">
        <f t="shared" si="8"/>
        <v>1372.28</v>
      </c>
      <c r="G78" s="3">
        <f t="shared" si="9"/>
        <v>41.1684</v>
      </c>
      <c r="H78" s="3">
        <f t="shared" si="10"/>
        <v>68.614</v>
      </c>
      <c r="I78" s="3">
        <f t="shared" si="11"/>
        <v>1262.4976</v>
      </c>
      <c r="J78" s="6"/>
    </row>
    <row r="79" ht="18.75" spans="1:10">
      <c r="A79" s="3">
        <v>8</v>
      </c>
      <c r="B79" s="3" t="s">
        <v>87</v>
      </c>
      <c r="C79" s="3">
        <v>1005.52</v>
      </c>
      <c r="D79" s="3">
        <v>122.56</v>
      </c>
      <c r="E79" s="3">
        <v>37.47</v>
      </c>
      <c r="F79" s="3">
        <f t="shared" si="8"/>
        <v>1165.55</v>
      </c>
      <c r="G79" s="3">
        <f t="shared" si="9"/>
        <v>34.9665</v>
      </c>
      <c r="H79" s="3">
        <f t="shared" si="10"/>
        <v>58.2775</v>
      </c>
      <c r="I79" s="3">
        <f t="shared" si="11"/>
        <v>1072.306</v>
      </c>
      <c r="J79" s="6"/>
    </row>
    <row r="80" ht="18.75" spans="1:10">
      <c r="A80" s="3">
        <v>9</v>
      </c>
      <c r="B80" s="3" t="s">
        <v>88</v>
      </c>
      <c r="C80" s="3">
        <v>951</v>
      </c>
      <c r="D80" s="3">
        <v>73.12</v>
      </c>
      <c r="E80" s="3">
        <v>9</v>
      </c>
      <c r="F80" s="3">
        <f t="shared" si="8"/>
        <v>1033.12</v>
      </c>
      <c r="G80" s="3">
        <f t="shared" si="9"/>
        <v>30.9936</v>
      </c>
      <c r="H80" s="3">
        <f t="shared" si="10"/>
        <v>51.656</v>
      </c>
      <c r="I80" s="3">
        <f t="shared" si="11"/>
        <v>950.4704</v>
      </c>
      <c r="J80" s="6"/>
    </row>
    <row r="81" ht="18.75" spans="1:10">
      <c r="A81" s="3">
        <v>10</v>
      </c>
      <c r="B81" s="3" t="s">
        <v>89</v>
      </c>
      <c r="C81" s="3">
        <v>761.68</v>
      </c>
      <c r="D81" s="3">
        <v>53.5</v>
      </c>
      <c r="E81" s="3">
        <v>130</v>
      </c>
      <c r="F81" s="3">
        <f t="shared" si="8"/>
        <v>945.18</v>
      </c>
      <c r="G81" s="3">
        <f t="shared" si="9"/>
        <v>28.3554</v>
      </c>
      <c r="H81" s="3">
        <f t="shared" si="10"/>
        <v>47.259</v>
      </c>
      <c r="I81" s="3">
        <f t="shared" si="11"/>
        <v>869.5656</v>
      </c>
      <c r="J81" s="6"/>
    </row>
    <row r="82" ht="18.75" spans="1:10">
      <c r="A82" s="3">
        <v>11</v>
      </c>
      <c r="B82" s="3" t="s">
        <v>90</v>
      </c>
      <c r="C82" s="3">
        <v>636.9</v>
      </c>
      <c r="D82" s="3">
        <v>99.66</v>
      </c>
      <c r="E82" s="3">
        <v>12</v>
      </c>
      <c r="F82" s="3">
        <f t="shared" si="8"/>
        <v>748.56</v>
      </c>
      <c r="G82" s="3">
        <f t="shared" si="9"/>
        <v>22.4568</v>
      </c>
      <c r="H82" s="3">
        <f t="shared" si="10"/>
        <v>37.428</v>
      </c>
      <c r="I82" s="3">
        <f t="shared" si="11"/>
        <v>688.6752</v>
      </c>
      <c r="J82" s="6"/>
    </row>
    <row r="83" ht="18.75" spans="1:10">
      <c r="A83" s="3">
        <v>12</v>
      </c>
      <c r="B83" s="3" t="s">
        <v>91</v>
      </c>
      <c r="C83" s="3">
        <v>518.66</v>
      </c>
      <c r="D83" s="3">
        <v>98.5</v>
      </c>
      <c r="E83" s="3">
        <v>68.6</v>
      </c>
      <c r="F83" s="3">
        <f t="shared" si="8"/>
        <v>685.76</v>
      </c>
      <c r="G83" s="3">
        <f t="shared" si="9"/>
        <v>20.5728</v>
      </c>
      <c r="H83" s="3">
        <f t="shared" si="10"/>
        <v>34.288</v>
      </c>
      <c r="I83" s="3">
        <f t="shared" si="11"/>
        <v>630.8992</v>
      </c>
      <c r="J83" s="6"/>
    </row>
    <row r="84" ht="18.75" spans="1:10">
      <c r="A84" s="3">
        <v>13</v>
      </c>
      <c r="B84" s="3" t="s">
        <v>92</v>
      </c>
      <c r="C84" s="3">
        <v>349.89</v>
      </c>
      <c r="D84" s="3">
        <v>17.64</v>
      </c>
      <c r="E84" s="3">
        <v>0</v>
      </c>
      <c r="F84" s="3">
        <f t="shared" si="8"/>
        <v>367.53</v>
      </c>
      <c r="G84" s="3">
        <f t="shared" si="9"/>
        <v>11.0259</v>
      </c>
      <c r="H84" s="3">
        <f t="shared" si="10"/>
        <v>18.3765</v>
      </c>
      <c r="I84" s="3">
        <f t="shared" si="11"/>
        <v>338.1276</v>
      </c>
      <c r="J84" s="6"/>
    </row>
    <row r="85" ht="18.75" spans="1:10">
      <c r="A85" s="3">
        <v>14</v>
      </c>
      <c r="B85" s="3" t="s">
        <v>93</v>
      </c>
      <c r="C85" s="3">
        <v>252</v>
      </c>
      <c r="D85" s="3">
        <v>46.38</v>
      </c>
      <c r="E85" s="3">
        <v>24.2</v>
      </c>
      <c r="F85" s="3">
        <f t="shared" si="8"/>
        <v>322.58</v>
      </c>
      <c r="G85" s="3">
        <f t="shared" si="9"/>
        <v>9.6774</v>
      </c>
      <c r="H85" s="3">
        <f t="shared" si="10"/>
        <v>16.129</v>
      </c>
      <c r="I85" s="3">
        <f t="shared" si="11"/>
        <v>296.7736</v>
      </c>
      <c r="J85" s="6"/>
    </row>
    <row r="86" ht="18.75" spans="1:10">
      <c r="A86" s="3">
        <v>15</v>
      </c>
      <c r="B86" s="3" t="s">
        <v>94</v>
      </c>
      <c r="C86" s="3">
        <v>235</v>
      </c>
      <c r="D86" s="3">
        <v>38.94</v>
      </c>
      <c r="E86" s="3">
        <v>11</v>
      </c>
      <c r="F86" s="3">
        <f t="shared" si="8"/>
        <v>284.94</v>
      </c>
      <c r="G86" s="3">
        <f t="shared" si="9"/>
        <v>8.5482</v>
      </c>
      <c r="H86" s="3">
        <f t="shared" si="10"/>
        <v>14.247</v>
      </c>
      <c r="I86" s="3">
        <f t="shared" si="11"/>
        <v>262.1448</v>
      </c>
      <c r="J86" s="6"/>
    </row>
    <row r="87" ht="18.75" spans="1:10">
      <c r="A87" s="3">
        <v>16</v>
      </c>
      <c r="B87" s="3" t="s">
        <v>95</v>
      </c>
      <c r="C87" s="3">
        <v>160</v>
      </c>
      <c r="D87" s="3">
        <v>20.48</v>
      </c>
      <c r="E87" s="3">
        <v>16</v>
      </c>
      <c r="F87" s="3">
        <f>C87+D87+E87</f>
        <v>196.48</v>
      </c>
      <c r="G87" s="3">
        <f>F87*3%</f>
        <v>5.8944</v>
      </c>
      <c r="H87" s="3">
        <f>F87*5%</f>
        <v>9.824</v>
      </c>
      <c r="I87" s="3">
        <f>F87-G87-H87</f>
        <v>180.7616</v>
      </c>
      <c r="J87" s="6"/>
    </row>
    <row r="88" ht="18.75" spans="1:10">
      <c r="A88" s="3">
        <v>17</v>
      </c>
      <c r="B88" s="3" t="s">
        <v>96</v>
      </c>
      <c r="C88" s="3">
        <v>43</v>
      </c>
      <c r="D88" s="3">
        <v>3.4</v>
      </c>
      <c r="E88" s="3">
        <v>8</v>
      </c>
      <c r="F88" s="3">
        <f>C88+D88+E88</f>
        <v>54.4</v>
      </c>
      <c r="G88" s="3">
        <f>F88*3%</f>
        <v>1.632</v>
      </c>
      <c r="H88" s="3">
        <f>F88*5%</f>
        <v>2.72</v>
      </c>
      <c r="I88" s="3">
        <f>F88-G88-H88</f>
        <v>50.048</v>
      </c>
      <c r="J88" s="6"/>
    </row>
    <row r="89" ht="18.75" spans="1:10">
      <c r="A89" s="3">
        <v>18</v>
      </c>
      <c r="B89" s="3" t="s">
        <v>97</v>
      </c>
      <c r="C89" s="3">
        <v>30</v>
      </c>
      <c r="D89" s="3">
        <v>6.16</v>
      </c>
      <c r="E89" s="3">
        <v>2</v>
      </c>
      <c r="F89" s="3">
        <f>C89+D89+E89</f>
        <v>38.16</v>
      </c>
      <c r="G89" s="3">
        <f>F89*3%</f>
        <v>1.1448</v>
      </c>
      <c r="H89" s="3">
        <f>F89*5%</f>
        <v>1.908</v>
      </c>
      <c r="I89" s="3">
        <f>F89-G89-H89</f>
        <v>35.1072</v>
      </c>
      <c r="J89" s="6"/>
    </row>
    <row r="90" ht="22" customHeight="1" spans="1:10">
      <c r="A90" s="7"/>
      <c r="B90" s="1" t="s">
        <v>98</v>
      </c>
      <c r="C90" s="8"/>
      <c r="D90" s="8"/>
      <c r="E90" s="8"/>
      <c r="F90" s="8"/>
      <c r="G90" s="8"/>
      <c r="H90" s="8"/>
      <c r="I90" s="8"/>
      <c r="J90" s="6"/>
    </row>
    <row r="91" ht="22" customHeight="1" spans="1:10">
      <c r="A91" s="3">
        <v>1</v>
      </c>
      <c r="B91" s="3" t="s">
        <v>99</v>
      </c>
      <c r="C91" s="3">
        <v>87102</v>
      </c>
      <c r="D91" s="3">
        <v>9605.5</v>
      </c>
      <c r="E91" s="3">
        <v>16200.2</v>
      </c>
      <c r="F91" s="3">
        <f>C91+D91+E91</f>
        <v>112907.7</v>
      </c>
      <c r="G91" s="3">
        <f>F91*3%</f>
        <v>3387.231</v>
      </c>
      <c r="H91" s="3">
        <f>F91*5%</f>
        <v>5645.385</v>
      </c>
      <c r="I91" s="3">
        <f>F91-G91-H91</f>
        <v>103875.084</v>
      </c>
      <c r="J91" s="6"/>
    </row>
    <row r="92" ht="22" customHeight="1" spans="1:10">
      <c r="A92" s="3">
        <v>2</v>
      </c>
      <c r="B92" s="4" t="s">
        <v>100</v>
      </c>
      <c r="C92" s="3">
        <v>883</v>
      </c>
      <c r="D92" s="3">
        <v>88.1</v>
      </c>
      <c r="E92" s="3">
        <v>14</v>
      </c>
      <c r="F92" s="3">
        <f>C92+D92+E92</f>
        <v>985.1</v>
      </c>
      <c r="G92" s="3">
        <f>F92*3%</f>
        <v>29.553</v>
      </c>
      <c r="H92" s="3">
        <f>F92*5%</f>
        <v>49.255</v>
      </c>
      <c r="I92" s="3">
        <f>F92-G92-H92</f>
        <v>906.292</v>
      </c>
      <c r="J92" s="6"/>
    </row>
    <row r="93" ht="18.75" spans="1:10">
      <c r="A93" s="3">
        <v>3</v>
      </c>
      <c r="B93" s="3" t="s">
        <v>101</v>
      </c>
      <c r="C93" s="3">
        <v>745.6</v>
      </c>
      <c r="D93" s="3">
        <v>84.7</v>
      </c>
      <c r="E93" s="3">
        <v>15.6</v>
      </c>
      <c r="F93" s="3">
        <f t="shared" ref="F93:F99" si="12">C93+D93+E93</f>
        <v>845.9</v>
      </c>
      <c r="G93" s="3">
        <f t="shared" ref="G93:G99" si="13">F93*3%</f>
        <v>25.377</v>
      </c>
      <c r="H93" s="3">
        <f t="shared" ref="H93:H99" si="14">F93*5%</f>
        <v>42.295</v>
      </c>
      <c r="I93" s="3">
        <f t="shared" ref="I93:I99" si="15">F93-G93-H93</f>
        <v>778.228</v>
      </c>
      <c r="J93" s="6"/>
    </row>
    <row r="94" ht="18.75" spans="1:10">
      <c r="A94" s="3">
        <v>4</v>
      </c>
      <c r="B94" s="3" t="s">
        <v>102</v>
      </c>
      <c r="C94" s="3">
        <v>287.34</v>
      </c>
      <c r="D94" s="3">
        <v>21.46</v>
      </c>
      <c r="E94" s="3">
        <v>54.46</v>
      </c>
      <c r="F94" s="3">
        <f t="shared" si="12"/>
        <v>363.26</v>
      </c>
      <c r="G94" s="3">
        <f t="shared" si="13"/>
        <v>10.8978</v>
      </c>
      <c r="H94" s="3">
        <f t="shared" si="14"/>
        <v>18.163</v>
      </c>
      <c r="I94" s="3">
        <f t="shared" si="15"/>
        <v>334.1992</v>
      </c>
      <c r="J94" s="6"/>
    </row>
    <row r="95" ht="18.75" spans="1:10">
      <c r="A95" s="3">
        <v>5</v>
      </c>
      <c r="B95" s="3" t="s">
        <v>103</v>
      </c>
      <c r="C95" s="3">
        <v>263.2</v>
      </c>
      <c r="D95" s="3">
        <v>21.4</v>
      </c>
      <c r="E95" s="3">
        <v>0</v>
      </c>
      <c r="F95" s="3">
        <f t="shared" si="12"/>
        <v>284.6</v>
      </c>
      <c r="G95" s="3">
        <f t="shared" si="13"/>
        <v>8.538</v>
      </c>
      <c r="H95" s="3">
        <f t="shared" si="14"/>
        <v>14.23</v>
      </c>
      <c r="I95" s="3">
        <f t="shared" si="15"/>
        <v>261.832</v>
      </c>
      <c r="J95" s="6"/>
    </row>
    <row r="96" ht="18.75" spans="1:10">
      <c r="A96" s="3">
        <v>6</v>
      </c>
      <c r="B96" s="3" t="s">
        <v>104</v>
      </c>
      <c r="C96" s="3">
        <v>160</v>
      </c>
      <c r="D96" s="3">
        <v>12.16</v>
      </c>
      <c r="E96" s="3">
        <v>0</v>
      </c>
      <c r="F96" s="3">
        <f t="shared" si="12"/>
        <v>172.16</v>
      </c>
      <c r="G96" s="3">
        <f t="shared" si="13"/>
        <v>5.1648</v>
      </c>
      <c r="H96" s="3">
        <f t="shared" si="14"/>
        <v>8.608</v>
      </c>
      <c r="I96" s="3">
        <f t="shared" si="15"/>
        <v>158.3872</v>
      </c>
      <c r="J96" s="6"/>
    </row>
    <row r="97" ht="18.75" spans="1:10">
      <c r="A97" s="3">
        <v>7</v>
      </c>
      <c r="B97" s="3" t="s">
        <v>105</v>
      </c>
      <c r="C97" s="3">
        <v>120</v>
      </c>
      <c r="D97" s="3">
        <v>12.36</v>
      </c>
      <c r="E97" s="3">
        <v>4</v>
      </c>
      <c r="F97" s="3">
        <f t="shared" si="12"/>
        <v>136.36</v>
      </c>
      <c r="G97" s="3">
        <f t="shared" si="13"/>
        <v>4.0908</v>
      </c>
      <c r="H97" s="3">
        <f t="shared" si="14"/>
        <v>6.818</v>
      </c>
      <c r="I97" s="3">
        <f t="shared" si="15"/>
        <v>125.4512</v>
      </c>
      <c r="J97" s="6"/>
    </row>
    <row r="98" ht="18.75" spans="1:10">
      <c r="A98" s="3">
        <v>8</v>
      </c>
      <c r="B98" s="3" t="s">
        <v>106</v>
      </c>
      <c r="C98" s="3">
        <v>95</v>
      </c>
      <c r="D98" s="3">
        <v>7.46</v>
      </c>
      <c r="E98" s="3">
        <v>1</v>
      </c>
      <c r="F98" s="3">
        <f t="shared" si="12"/>
        <v>103.46</v>
      </c>
      <c r="G98" s="3">
        <f t="shared" si="13"/>
        <v>3.1038</v>
      </c>
      <c r="H98" s="3">
        <f t="shared" si="14"/>
        <v>5.173</v>
      </c>
      <c r="I98" s="3">
        <f t="shared" si="15"/>
        <v>95.1832</v>
      </c>
      <c r="J98" s="6"/>
    </row>
    <row r="99" ht="18.75" spans="1:10">
      <c r="A99" s="3">
        <v>9</v>
      </c>
      <c r="B99" s="3" t="s">
        <v>107</v>
      </c>
      <c r="C99" s="3">
        <v>26.2</v>
      </c>
      <c r="D99" s="3">
        <v>3.46</v>
      </c>
      <c r="E99" s="3">
        <v>3.04</v>
      </c>
      <c r="F99" s="3">
        <f t="shared" si="12"/>
        <v>32.7</v>
      </c>
      <c r="G99" s="3">
        <f t="shared" si="13"/>
        <v>0.981</v>
      </c>
      <c r="H99" s="3">
        <f t="shared" si="14"/>
        <v>1.635</v>
      </c>
      <c r="I99" s="3">
        <f t="shared" si="15"/>
        <v>30.084</v>
      </c>
      <c r="J99" s="6"/>
    </row>
    <row r="100" ht="18.75" spans="1:10">
      <c r="A100" s="6"/>
      <c r="B100" s="1" t="s">
        <v>108</v>
      </c>
      <c r="C100" s="6"/>
      <c r="D100" s="6"/>
      <c r="E100" s="6"/>
      <c r="F100" s="6"/>
      <c r="G100" s="6"/>
      <c r="H100" s="6"/>
      <c r="I100" s="6"/>
      <c r="J100" s="6"/>
    </row>
    <row r="101" ht="18.75" spans="1:10">
      <c r="A101" s="3">
        <v>1</v>
      </c>
      <c r="B101" s="3" t="s">
        <v>109</v>
      </c>
      <c r="C101" s="3">
        <v>6910.9</v>
      </c>
      <c r="D101" s="3">
        <v>862.86</v>
      </c>
      <c r="E101" s="3">
        <v>1321.98</v>
      </c>
      <c r="F101" s="3">
        <v>9095.74</v>
      </c>
      <c r="G101" s="3">
        <v>272.8722</v>
      </c>
      <c r="H101" s="3">
        <v>454.787</v>
      </c>
      <c r="I101" s="3">
        <v>8368.0808</v>
      </c>
      <c r="J101" s="6"/>
    </row>
    <row r="102" ht="18.75" spans="1:10">
      <c r="A102" s="3">
        <v>2</v>
      </c>
      <c r="B102" s="3" t="s">
        <v>110</v>
      </c>
      <c r="C102" s="3">
        <v>5623.6</v>
      </c>
      <c r="D102" s="3">
        <v>623.5</v>
      </c>
      <c r="E102" s="3">
        <v>1090.52</v>
      </c>
      <c r="F102" s="3">
        <v>7337.62</v>
      </c>
      <c r="G102" s="3">
        <v>220.1286</v>
      </c>
      <c r="H102" s="3">
        <v>366.881</v>
      </c>
      <c r="I102" s="3">
        <v>6750.6104</v>
      </c>
      <c r="J102" s="6"/>
    </row>
    <row r="103" ht="18.75" spans="1:10">
      <c r="A103" s="3">
        <v>3</v>
      </c>
      <c r="B103" s="3" t="s">
        <v>12</v>
      </c>
      <c r="C103" s="3">
        <v>4715</v>
      </c>
      <c r="D103" s="3">
        <v>1615.5</v>
      </c>
      <c r="E103" s="3">
        <v>942.8</v>
      </c>
      <c r="F103" s="3">
        <v>7273.3</v>
      </c>
      <c r="G103" s="3">
        <v>218.199</v>
      </c>
      <c r="H103" s="3">
        <v>363.665</v>
      </c>
      <c r="I103" s="3">
        <v>6691.436</v>
      </c>
      <c r="J103" s="6"/>
    </row>
    <row r="104" ht="18.75" spans="1:10">
      <c r="A104" s="3">
        <v>4</v>
      </c>
      <c r="B104" s="3" t="s">
        <v>111</v>
      </c>
      <c r="C104" s="3">
        <v>5283.34</v>
      </c>
      <c r="D104" s="3">
        <v>834.66</v>
      </c>
      <c r="E104" s="3">
        <v>1048.64</v>
      </c>
      <c r="F104" s="3">
        <v>7166.64</v>
      </c>
      <c r="G104" s="3">
        <v>214.9992</v>
      </c>
      <c r="H104" s="3">
        <v>358.332</v>
      </c>
      <c r="I104" s="3">
        <v>6593.3088</v>
      </c>
      <c r="J104" s="6"/>
    </row>
    <row r="105" ht="18.75" spans="1:10">
      <c r="A105" s="3">
        <v>5</v>
      </c>
      <c r="B105" s="3" t="s">
        <v>112</v>
      </c>
      <c r="C105" s="3">
        <v>1815</v>
      </c>
      <c r="D105" s="3">
        <v>202.72</v>
      </c>
      <c r="E105" s="3">
        <v>334.02</v>
      </c>
      <c r="F105" s="3">
        <v>2351.74</v>
      </c>
      <c r="G105" s="3">
        <v>70.5522</v>
      </c>
      <c r="H105" s="3">
        <v>117.587</v>
      </c>
      <c r="I105" s="3">
        <v>2163.6008</v>
      </c>
      <c r="J105" s="6"/>
    </row>
    <row r="106" ht="18.75" spans="1:10">
      <c r="A106" s="3">
        <v>6</v>
      </c>
      <c r="B106" s="3" t="s">
        <v>20</v>
      </c>
      <c r="C106" s="3">
        <v>1421</v>
      </c>
      <c r="D106" s="3">
        <v>148.54</v>
      </c>
      <c r="E106" s="3">
        <v>284.2</v>
      </c>
      <c r="F106" s="3">
        <v>1853.74</v>
      </c>
      <c r="G106" s="3">
        <v>55.6122</v>
      </c>
      <c r="H106" s="3">
        <v>92.687</v>
      </c>
      <c r="I106" s="3">
        <v>1705.4408</v>
      </c>
      <c r="J106" s="6"/>
    </row>
    <row r="107" ht="18.75" spans="1:10">
      <c r="A107" s="3">
        <v>7</v>
      </c>
      <c r="B107" s="3" t="s">
        <v>113</v>
      </c>
      <c r="C107" s="3">
        <v>1133.2</v>
      </c>
      <c r="D107" s="3">
        <v>194.38</v>
      </c>
      <c r="E107" s="3">
        <v>200.64</v>
      </c>
      <c r="F107" s="3">
        <v>1528.22</v>
      </c>
      <c r="G107" s="3">
        <v>45.8466</v>
      </c>
      <c r="H107" s="3">
        <v>76.411</v>
      </c>
      <c r="I107" s="3">
        <v>1405.9624</v>
      </c>
      <c r="J107" s="6"/>
    </row>
    <row r="108" ht="18.75" spans="1:10">
      <c r="A108" s="3">
        <v>8</v>
      </c>
      <c r="B108" s="3" t="s">
        <v>19</v>
      </c>
      <c r="C108" s="3">
        <v>1007</v>
      </c>
      <c r="D108" s="3">
        <v>216.38</v>
      </c>
      <c r="E108" s="3">
        <v>200</v>
      </c>
      <c r="F108" s="3">
        <v>1423.38</v>
      </c>
      <c r="G108" s="3">
        <v>42.7014</v>
      </c>
      <c r="H108" s="3">
        <v>71.169</v>
      </c>
      <c r="I108" s="3">
        <v>1309.5096</v>
      </c>
      <c r="J108" s="6"/>
    </row>
    <row r="109" ht="18.75" spans="1:10">
      <c r="A109" s="3">
        <v>9</v>
      </c>
      <c r="B109" s="3" t="s">
        <v>18</v>
      </c>
      <c r="C109" s="3">
        <v>911</v>
      </c>
      <c r="D109" s="3">
        <v>72.82</v>
      </c>
      <c r="E109" s="3">
        <v>180.2</v>
      </c>
      <c r="F109" s="3">
        <v>1164.02</v>
      </c>
      <c r="G109" s="3">
        <v>34.9206</v>
      </c>
      <c r="H109" s="3">
        <v>58.201</v>
      </c>
      <c r="I109" s="3">
        <v>1070.8984</v>
      </c>
      <c r="J109" s="6"/>
    </row>
    <row r="110" ht="18.75" spans="1:10">
      <c r="A110" s="3">
        <v>10</v>
      </c>
      <c r="B110" s="3" t="s">
        <v>114</v>
      </c>
      <c r="C110" s="3">
        <v>793</v>
      </c>
      <c r="D110" s="3">
        <v>123.89</v>
      </c>
      <c r="E110" s="3">
        <v>154.4</v>
      </c>
      <c r="F110" s="3">
        <v>1071.29</v>
      </c>
      <c r="G110" s="3">
        <v>32.1387</v>
      </c>
      <c r="H110" s="3">
        <v>53.5645</v>
      </c>
      <c r="I110" s="3">
        <v>985.5868</v>
      </c>
      <c r="J110" s="6"/>
    </row>
    <row r="111" ht="18.75" spans="1:10">
      <c r="A111" s="3">
        <v>11</v>
      </c>
      <c r="B111" s="3" t="s">
        <v>21</v>
      </c>
      <c r="C111" s="3">
        <v>730</v>
      </c>
      <c r="D111" s="3">
        <v>61.16</v>
      </c>
      <c r="E111" s="3">
        <v>146</v>
      </c>
      <c r="F111" s="3">
        <v>937.16</v>
      </c>
      <c r="G111" s="3">
        <v>28.1148</v>
      </c>
      <c r="H111" s="3">
        <v>46.858</v>
      </c>
      <c r="I111" s="3">
        <v>862.1872</v>
      </c>
      <c r="J111" s="6"/>
    </row>
    <row r="112" ht="18.75" spans="1:10">
      <c r="A112" s="3">
        <v>12</v>
      </c>
      <c r="B112" s="3" t="s">
        <v>115</v>
      </c>
      <c r="C112" s="3">
        <v>510</v>
      </c>
      <c r="D112" s="3">
        <v>19.82</v>
      </c>
      <c r="E112" s="3">
        <v>102</v>
      </c>
      <c r="F112" s="3">
        <v>631.82</v>
      </c>
      <c r="G112" s="3">
        <v>18.9546</v>
      </c>
      <c r="H112" s="3">
        <v>31.591</v>
      </c>
      <c r="I112" s="3">
        <v>581.2744</v>
      </c>
      <c r="J112" s="6"/>
    </row>
    <row r="113" ht="18.75" spans="1:10">
      <c r="A113" s="3">
        <v>13</v>
      </c>
      <c r="B113" s="3" t="s">
        <v>116</v>
      </c>
      <c r="C113" s="3">
        <v>448</v>
      </c>
      <c r="D113" s="3">
        <v>51.82</v>
      </c>
      <c r="E113" s="3">
        <v>79.6</v>
      </c>
      <c r="F113" s="3">
        <v>579.42</v>
      </c>
      <c r="G113" s="3">
        <v>17.3826</v>
      </c>
      <c r="H113" s="3">
        <v>28.971</v>
      </c>
      <c r="I113" s="3">
        <v>533.0664</v>
      </c>
      <c r="J113" s="6"/>
    </row>
    <row r="114" ht="18.75" spans="1:10">
      <c r="A114" s="3">
        <v>14</v>
      </c>
      <c r="B114" s="3" t="s">
        <v>37</v>
      </c>
      <c r="C114" s="3">
        <v>354</v>
      </c>
      <c r="D114" s="3">
        <v>125.94</v>
      </c>
      <c r="E114" s="3">
        <v>70.8</v>
      </c>
      <c r="F114" s="3">
        <v>550.74</v>
      </c>
      <c r="G114" s="3">
        <v>16.5222</v>
      </c>
      <c r="H114" s="3">
        <v>27.537</v>
      </c>
      <c r="I114" s="3">
        <v>506.6808</v>
      </c>
      <c r="J114" s="6"/>
    </row>
    <row r="115" ht="18.75" spans="1:10">
      <c r="A115" s="3">
        <v>15</v>
      </c>
      <c r="B115" s="3" t="s">
        <v>35</v>
      </c>
      <c r="C115" s="3">
        <v>274.1</v>
      </c>
      <c r="D115" s="3">
        <v>61.6</v>
      </c>
      <c r="E115" s="3">
        <v>53.8</v>
      </c>
      <c r="F115" s="3">
        <v>389.5</v>
      </c>
      <c r="G115" s="3">
        <v>11.685</v>
      </c>
      <c r="H115" s="3">
        <v>19.475</v>
      </c>
      <c r="I115" s="3">
        <v>358.34</v>
      </c>
      <c r="J115" s="6"/>
    </row>
    <row r="116" ht="18.75" spans="1:10">
      <c r="A116" s="3">
        <v>16</v>
      </c>
      <c r="B116" s="3" t="s">
        <v>117</v>
      </c>
      <c r="C116" s="3">
        <v>300</v>
      </c>
      <c r="D116" s="3">
        <v>22.68</v>
      </c>
      <c r="E116" s="3">
        <v>60</v>
      </c>
      <c r="F116" s="3">
        <v>382.68</v>
      </c>
      <c r="G116" s="3">
        <v>11.4804</v>
      </c>
      <c r="H116" s="3">
        <v>19.134</v>
      </c>
      <c r="I116" s="3">
        <v>352.0656</v>
      </c>
      <c r="J116" s="6"/>
    </row>
    <row r="117" ht="18.75" spans="1:10">
      <c r="A117" s="3">
        <v>17</v>
      </c>
      <c r="B117" s="3" t="s">
        <v>33</v>
      </c>
      <c r="C117" s="3">
        <v>141.1</v>
      </c>
      <c r="D117" s="3">
        <v>31.68</v>
      </c>
      <c r="E117" s="3">
        <v>28.2</v>
      </c>
      <c r="F117" s="3">
        <v>200.98</v>
      </c>
      <c r="G117" s="3">
        <v>6.0294</v>
      </c>
      <c r="H117" s="3">
        <v>10.049</v>
      </c>
      <c r="I117" s="3">
        <v>184.9016</v>
      </c>
      <c r="J117" s="6"/>
    </row>
    <row r="118" ht="37.5" spans="1:10">
      <c r="A118" s="3">
        <v>18</v>
      </c>
      <c r="B118" s="5" t="s">
        <v>48</v>
      </c>
      <c r="C118" s="3">
        <v>112</v>
      </c>
      <c r="D118" s="3">
        <v>44.06</v>
      </c>
      <c r="E118" s="3">
        <v>22.4</v>
      </c>
      <c r="F118" s="3">
        <v>178.46</v>
      </c>
      <c r="G118" s="3">
        <v>5.3538</v>
      </c>
      <c r="H118" s="3">
        <v>8.923</v>
      </c>
      <c r="I118" s="3">
        <v>164.1832</v>
      </c>
      <c r="J118" s="6"/>
    </row>
    <row r="119" ht="18.75" spans="1:10">
      <c r="A119" s="3">
        <v>19</v>
      </c>
      <c r="B119" s="3" t="s">
        <v>39</v>
      </c>
      <c r="C119" s="3">
        <v>62</v>
      </c>
      <c r="D119" s="3">
        <v>4.22</v>
      </c>
      <c r="E119" s="3">
        <v>12.4</v>
      </c>
      <c r="F119" s="3">
        <v>78.62</v>
      </c>
      <c r="G119" s="3">
        <v>2.3586</v>
      </c>
      <c r="H119" s="3">
        <v>3.931</v>
      </c>
      <c r="I119" s="3">
        <v>72.3304</v>
      </c>
      <c r="J119" s="6"/>
    </row>
    <row r="120" ht="18.75" spans="1:10">
      <c r="A120" s="3">
        <v>20</v>
      </c>
      <c r="B120" s="3" t="s">
        <v>118</v>
      </c>
      <c r="C120" s="3">
        <v>60</v>
      </c>
      <c r="D120" s="3">
        <v>8.16</v>
      </c>
      <c r="E120" s="3">
        <v>8</v>
      </c>
      <c r="F120" s="3">
        <v>76.16</v>
      </c>
      <c r="G120" s="3">
        <v>2.2848</v>
      </c>
      <c r="H120" s="3">
        <v>3.808</v>
      </c>
      <c r="I120" s="3">
        <v>70.0672</v>
      </c>
      <c r="J120" s="6"/>
    </row>
    <row r="121" ht="18.75" spans="1:10">
      <c r="A121" s="3"/>
      <c r="B121" s="1" t="s">
        <v>119</v>
      </c>
      <c r="C121" s="3"/>
      <c r="D121" s="3"/>
      <c r="E121" s="3"/>
      <c r="F121" s="3"/>
      <c r="G121" s="3"/>
      <c r="H121" s="3"/>
      <c r="I121" s="3"/>
      <c r="J121" s="6"/>
    </row>
    <row r="122" ht="18.75" spans="1:10">
      <c r="A122" s="3">
        <v>1</v>
      </c>
      <c r="B122" s="3" t="s">
        <v>57</v>
      </c>
      <c r="C122" s="3">
        <v>40012.1</v>
      </c>
      <c r="D122" s="3">
        <v>3761.38</v>
      </c>
      <c r="E122" s="3">
        <v>8002.2</v>
      </c>
      <c r="F122" s="3">
        <v>51775.68</v>
      </c>
      <c r="G122" s="3">
        <v>1553.2704</v>
      </c>
      <c r="H122" s="3">
        <v>2588.784</v>
      </c>
      <c r="I122" s="3">
        <v>47633.6256</v>
      </c>
      <c r="J122" s="6"/>
    </row>
    <row r="123" ht="18.75" spans="1:10">
      <c r="A123" s="3">
        <v>2</v>
      </c>
      <c r="B123" s="3" t="s">
        <v>120</v>
      </c>
      <c r="C123" s="3">
        <v>27930.9</v>
      </c>
      <c r="D123" s="3">
        <v>5789.93</v>
      </c>
      <c r="E123" s="3">
        <v>5386.18</v>
      </c>
      <c r="F123" s="3">
        <v>39107.01</v>
      </c>
      <c r="G123" s="3">
        <v>1173.2103</v>
      </c>
      <c r="H123" s="3">
        <v>1955.3505</v>
      </c>
      <c r="I123" s="3">
        <v>35978.4492</v>
      </c>
      <c r="J123" s="6"/>
    </row>
    <row r="124" ht="18.75" spans="1:10">
      <c r="A124" s="3">
        <v>3</v>
      </c>
      <c r="B124" s="3" t="s">
        <v>61</v>
      </c>
      <c r="C124" s="3">
        <v>21128.27</v>
      </c>
      <c r="D124" s="3">
        <v>1712.82</v>
      </c>
      <c r="E124" s="3">
        <v>3169.67</v>
      </c>
      <c r="F124" s="3">
        <v>26010.76</v>
      </c>
      <c r="G124" s="3">
        <v>780.3228</v>
      </c>
      <c r="H124" s="3">
        <v>1300.538</v>
      </c>
      <c r="I124" s="3">
        <v>23929.8992</v>
      </c>
      <c r="J124" s="6"/>
    </row>
    <row r="125" ht="18.75" spans="1:10">
      <c r="A125" s="3">
        <v>4</v>
      </c>
      <c r="B125" s="3" t="s">
        <v>60</v>
      </c>
      <c r="C125" s="3">
        <v>17765.04</v>
      </c>
      <c r="D125" s="3">
        <v>1147.02</v>
      </c>
      <c r="E125" s="3">
        <v>3458.65</v>
      </c>
      <c r="F125" s="3">
        <v>22370.71</v>
      </c>
      <c r="G125" s="3">
        <v>671.1213</v>
      </c>
      <c r="H125" s="3">
        <v>1118.5355</v>
      </c>
      <c r="I125" s="3">
        <v>20581.0532</v>
      </c>
      <c r="J125" s="6"/>
    </row>
    <row r="126" ht="18.75" spans="1:10">
      <c r="A126" s="3">
        <v>5</v>
      </c>
      <c r="B126" s="3" t="s">
        <v>59</v>
      </c>
      <c r="C126" s="3">
        <v>13004</v>
      </c>
      <c r="D126" s="3">
        <v>2127.48</v>
      </c>
      <c r="E126" s="3">
        <v>2600.6</v>
      </c>
      <c r="F126" s="3">
        <v>17732.08</v>
      </c>
      <c r="G126" s="3">
        <v>531.9624</v>
      </c>
      <c r="H126" s="3">
        <v>886.604</v>
      </c>
      <c r="I126" s="3">
        <v>16313.5136</v>
      </c>
      <c r="J126" s="6"/>
    </row>
    <row r="127" ht="18.75" spans="1:10">
      <c r="A127" s="3">
        <v>6</v>
      </c>
      <c r="B127" s="3" t="s">
        <v>121</v>
      </c>
      <c r="C127" s="3">
        <v>6452</v>
      </c>
      <c r="D127" s="3">
        <v>846.84</v>
      </c>
      <c r="E127" s="3">
        <v>1290.4</v>
      </c>
      <c r="F127" s="3">
        <v>8589.24</v>
      </c>
      <c r="G127" s="3">
        <v>257.6772</v>
      </c>
      <c r="H127" s="3">
        <v>429.462</v>
      </c>
      <c r="I127" s="3">
        <v>7902.1008</v>
      </c>
      <c r="J127" s="6"/>
    </row>
    <row r="128" ht="18.75" spans="1:10">
      <c r="A128" s="3">
        <v>7</v>
      </c>
      <c r="B128" s="3" t="s">
        <v>62</v>
      </c>
      <c r="C128" s="3">
        <v>5002</v>
      </c>
      <c r="D128" s="3">
        <v>840.82</v>
      </c>
      <c r="E128" s="3">
        <v>1000.4</v>
      </c>
      <c r="F128" s="3">
        <v>6843.22</v>
      </c>
      <c r="G128" s="3">
        <v>205.2966</v>
      </c>
      <c r="H128" s="3">
        <v>342.161</v>
      </c>
      <c r="I128" s="3">
        <v>6295.7624</v>
      </c>
      <c r="J128" s="6"/>
    </row>
    <row r="129" ht="18.75" spans="1:10">
      <c r="A129" s="3">
        <v>8</v>
      </c>
      <c r="B129" s="3" t="s">
        <v>65</v>
      </c>
      <c r="C129" s="3">
        <v>2182</v>
      </c>
      <c r="D129" s="3">
        <v>528.22</v>
      </c>
      <c r="E129" s="3">
        <v>436.2</v>
      </c>
      <c r="F129" s="3">
        <v>3146.42</v>
      </c>
      <c r="G129" s="3">
        <v>94.3926</v>
      </c>
      <c r="H129" s="3">
        <v>157.321</v>
      </c>
      <c r="I129" s="3">
        <v>2894.7064</v>
      </c>
      <c r="J129" s="6"/>
    </row>
    <row r="130" ht="18.75" spans="1:10">
      <c r="A130" s="3">
        <v>9</v>
      </c>
      <c r="B130" s="3" t="s">
        <v>122</v>
      </c>
      <c r="C130" s="3">
        <v>263.76</v>
      </c>
      <c r="D130" s="3">
        <v>27.74</v>
      </c>
      <c r="E130" s="3">
        <v>52.73</v>
      </c>
      <c r="F130" s="3">
        <v>344.23</v>
      </c>
      <c r="G130" s="3">
        <v>10.3269</v>
      </c>
      <c r="H130" s="3">
        <v>17.2115</v>
      </c>
      <c r="I130" s="3">
        <v>316.6916</v>
      </c>
      <c r="J130" s="6"/>
    </row>
    <row r="131" ht="18.75" spans="1:10">
      <c r="A131" s="3">
        <v>10</v>
      </c>
      <c r="B131" s="3" t="s">
        <v>66</v>
      </c>
      <c r="C131" s="3">
        <v>137.68</v>
      </c>
      <c r="D131" s="3">
        <v>38.81</v>
      </c>
      <c r="E131" s="3">
        <v>27.53</v>
      </c>
      <c r="F131" s="3">
        <v>204.02</v>
      </c>
      <c r="G131" s="3">
        <v>6.1206</v>
      </c>
      <c r="H131" s="3">
        <v>10.201</v>
      </c>
      <c r="I131" s="3">
        <v>187.6984</v>
      </c>
      <c r="J131" s="6"/>
    </row>
    <row r="132" ht="18.75" spans="1:10">
      <c r="A132" s="3"/>
      <c r="B132" s="1" t="s">
        <v>123</v>
      </c>
      <c r="C132" s="3"/>
      <c r="D132" s="3"/>
      <c r="E132" s="3"/>
      <c r="F132" s="3"/>
      <c r="G132" s="3"/>
      <c r="H132" s="3"/>
      <c r="I132" s="3"/>
      <c r="J132" s="6"/>
    </row>
    <row r="133" ht="18.75" spans="1:10">
      <c r="A133" s="3">
        <v>1</v>
      </c>
      <c r="B133" s="3" t="s">
        <v>82</v>
      </c>
      <c r="C133" s="3">
        <v>5000.1</v>
      </c>
      <c r="D133" s="3">
        <v>274.66</v>
      </c>
      <c r="E133" s="3">
        <v>1000</v>
      </c>
      <c r="F133" s="3">
        <v>6274.76</v>
      </c>
      <c r="G133" s="3">
        <v>188.2428</v>
      </c>
      <c r="H133" s="3">
        <v>313.738</v>
      </c>
      <c r="I133" s="3">
        <v>5772.7792</v>
      </c>
      <c r="J133" s="6"/>
    </row>
    <row r="134" ht="18.75" spans="1:10">
      <c r="A134" s="3">
        <v>2</v>
      </c>
      <c r="B134" s="3" t="s">
        <v>124</v>
      </c>
      <c r="C134" s="3">
        <v>3877</v>
      </c>
      <c r="D134" s="3">
        <v>329.38</v>
      </c>
      <c r="E134" s="3">
        <v>683.4</v>
      </c>
      <c r="F134" s="3">
        <v>4889.78</v>
      </c>
      <c r="G134" s="3">
        <v>146.6934</v>
      </c>
      <c r="H134" s="3">
        <v>244.489</v>
      </c>
      <c r="I134" s="3">
        <v>4498.5976</v>
      </c>
      <c r="J134" s="6"/>
    </row>
    <row r="135" ht="18.75" spans="1:10">
      <c r="A135" s="3">
        <v>3</v>
      </c>
      <c r="B135" s="3" t="s">
        <v>85</v>
      </c>
      <c r="C135" s="3">
        <v>784</v>
      </c>
      <c r="D135" s="3">
        <v>50.56</v>
      </c>
      <c r="E135" s="3">
        <v>155.6</v>
      </c>
      <c r="F135" s="3">
        <v>990.16</v>
      </c>
      <c r="G135" s="3">
        <v>29.7048</v>
      </c>
      <c r="H135" s="3">
        <v>49.508</v>
      </c>
      <c r="I135" s="3">
        <v>910.9472</v>
      </c>
      <c r="J135" s="6"/>
    </row>
    <row r="136" ht="18.75" spans="1:10">
      <c r="A136" s="3">
        <v>4</v>
      </c>
      <c r="B136" s="3" t="s">
        <v>84</v>
      </c>
      <c r="C136" s="3">
        <v>438</v>
      </c>
      <c r="D136" s="3">
        <v>88.28</v>
      </c>
      <c r="E136" s="3">
        <v>74.4</v>
      </c>
      <c r="F136" s="3">
        <v>600.68</v>
      </c>
      <c r="G136" s="3">
        <v>18.0204</v>
      </c>
      <c r="H136" s="3">
        <v>30.034</v>
      </c>
      <c r="I136" s="3">
        <v>552.6256</v>
      </c>
      <c r="J136" s="6"/>
    </row>
    <row r="137" ht="18.75" spans="1:10">
      <c r="A137" s="3">
        <v>5</v>
      </c>
      <c r="B137" s="3" t="s">
        <v>125</v>
      </c>
      <c r="C137" s="3">
        <v>105</v>
      </c>
      <c r="D137" s="3">
        <v>39.52</v>
      </c>
      <c r="E137" s="3">
        <v>20.8</v>
      </c>
      <c r="F137" s="3">
        <v>165.32</v>
      </c>
      <c r="G137" s="3">
        <v>4.9596</v>
      </c>
      <c r="H137" s="3">
        <v>8.266</v>
      </c>
      <c r="I137" s="3">
        <v>152.0944</v>
      </c>
      <c r="J137" s="6"/>
    </row>
    <row r="138" ht="18.75" spans="1:10">
      <c r="A138" s="3">
        <v>6</v>
      </c>
      <c r="B138" s="3" t="s">
        <v>86</v>
      </c>
      <c r="C138" s="3">
        <v>21</v>
      </c>
      <c r="D138" s="3">
        <v>0.88</v>
      </c>
      <c r="E138" s="3">
        <v>0.2</v>
      </c>
      <c r="F138" s="3">
        <v>22.08</v>
      </c>
      <c r="G138" s="3">
        <v>0.6624</v>
      </c>
      <c r="H138" s="3">
        <v>1.104</v>
      </c>
      <c r="I138" s="3">
        <v>20.3136</v>
      </c>
      <c r="J138" s="6"/>
    </row>
    <row r="139" ht="18.75" spans="1:10">
      <c r="A139" s="3"/>
      <c r="B139" s="1" t="s">
        <v>126</v>
      </c>
      <c r="C139" s="3"/>
      <c r="D139" s="3"/>
      <c r="E139" s="3"/>
      <c r="F139" s="3"/>
      <c r="G139" s="3"/>
      <c r="H139" s="3"/>
      <c r="I139" s="3"/>
      <c r="J139" s="6"/>
    </row>
    <row r="140" ht="18.75" spans="1:10">
      <c r="A140" s="3">
        <v>1</v>
      </c>
      <c r="B140" s="3" t="s">
        <v>127</v>
      </c>
      <c r="C140" s="3">
        <v>2701</v>
      </c>
      <c r="D140" s="3">
        <v>224.28</v>
      </c>
      <c r="E140" s="3">
        <v>540.2</v>
      </c>
      <c r="F140" s="3">
        <v>3465.48</v>
      </c>
      <c r="G140" s="3">
        <v>103.9644</v>
      </c>
      <c r="H140" s="3">
        <v>173.274</v>
      </c>
      <c r="I140" s="3">
        <v>3188.2416</v>
      </c>
      <c r="J140" s="6"/>
    </row>
    <row r="141" ht="18.75" spans="1:10">
      <c r="A141" s="3">
        <v>2</v>
      </c>
      <c r="B141" s="3" t="s">
        <v>128</v>
      </c>
      <c r="C141" s="3">
        <v>1703.7</v>
      </c>
      <c r="D141" s="3">
        <v>256.64</v>
      </c>
      <c r="E141" s="3">
        <v>296.74</v>
      </c>
      <c r="F141" s="3">
        <v>2257.08</v>
      </c>
      <c r="G141" s="3">
        <v>67.7124</v>
      </c>
      <c r="H141" s="3">
        <v>112.854</v>
      </c>
      <c r="I141" s="3">
        <v>2076.5136</v>
      </c>
      <c r="J141" s="6"/>
    </row>
    <row r="142" ht="18.75" spans="1:10">
      <c r="A142" s="3">
        <v>3</v>
      </c>
      <c r="B142" s="3" t="s">
        <v>129</v>
      </c>
      <c r="C142" s="3">
        <v>290.1</v>
      </c>
      <c r="D142" s="3">
        <v>12.88</v>
      </c>
      <c r="E142" s="3">
        <v>26</v>
      </c>
      <c r="F142" s="3">
        <v>328.98</v>
      </c>
      <c r="G142" s="3">
        <v>9.8694</v>
      </c>
      <c r="H142" s="3">
        <v>16.449</v>
      </c>
      <c r="I142" s="3">
        <v>302.6616</v>
      </c>
      <c r="J142" s="6"/>
    </row>
    <row r="143" ht="18.75" spans="1:10">
      <c r="A143" s="3">
        <v>4</v>
      </c>
      <c r="B143" s="3" t="s">
        <v>130</v>
      </c>
      <c r="C143" s="3">
        <v>165</v>
      </c>
      <c r="D143" s="3">
        <v>23.56</v>
      </c>
      <c r="E143" s="3">
        <v>33</v>
      </c>
      <c r="F143" s="3">
        <v>221.56</v>
      </c>
      <c r="G143" s="3">
        <v>6.6468</v>
      </c>
      <c r="H143" s="3">
        <v>11.078</v>
      </c>
      <c r="I143" s="3">
        <v>203.8352</v>
      </c>
      <c r="J143" s="6"/>
    </row>
    <row r="144" ht="18.75" spans="1:10">
      <c r="A144" s="3">
        <v>5</v>
      </c>
      <c r="B144" s="3" t="s">
        <v>131</v>
      </c>
      <c r="C144" s="3">
        <v>9.9</v>
      </c>
      <c r="D144" s="3">
        <v>2.06</v>
      </c>
      <c r="E144" s="3">
        <v>1.98</v>
      </c>
      <c r="F144" s="3">
        <v>13.94</v>
      </c>
      <c r="G144" s="3">
        <v>0.4182</v>
      </c>
      <c r="H144" s="3">
        <v>0.697</v>
      </c>
      <c r="I144" s="3">
        <v>12.8248</v>
      </c>
      <c r="J144" s="6"/>
    </row>
    <row r="145" ht="18.75" spans="1:10">
      <c r="A145" s="6"/>
      <c r="B145" s="1" t="s">
        <v>132</v>
      </c>
      <c r="C145" s="6"/>
      <c r="D145" s="6"/>
      <c r="E145" s="6"/>
      <c r="F145" s="6"/>
      <c r="G145" s="6"/>
      <c r="H145" s="6"/>
      <c r="I145" s="6"/>
      <c r="J145" s="6"/>
    </row>
    <row r="146" ht="18.75" spans="1:10">
      <c r="A146" s="3">
        <v>1</v>
      </c>
      <c r="B146" s="3" t="s">
        <v>133</v>
      </c>
      <c r="C146" s="3">
        <v>2335</v>
      </c>
      <c r="D146" s="3">
        <v>561.1</v>
      </c>
      <c r="E146" s="3">
        <v>684.01</v>
      </c>
      <c r="F146" s="3">
        <f t="shared" ref="F146:F151" si="16">C146+D146+E146</f>
        <v>3580.11</v>
      </c>
      <c r="G146" s="3">
        <f t="shared" ref="G146:G151" si="17">F146*3%</f>
        <v>107.4033</v>
      </c>
      <c r="H146" s="3">
        <f t="shared" ref="H146:H151" si="18">F146*5%</f>
        <v>179.0055</v>
      </c>
      <c r="I146" s="3">
        <f t="shared" ref="I146:I151" si="19">F146-G146-H146</f>
        <v>3293.7012</v>
      </c>
      <c r="J146" s="6"/>
    </row>
    <row r="147" ht="18.75" spans="1:10">
      <c r="A147" s="3">
        <v>2</v>
      </c>
      <c r="B147" s="3" t="s">
        <v>134</v>
      </c>
      <c r="C147" s="3">
        <v>1812.9</v>
      </c>
      <c r="D147" s="3">
        <v>297.44</v>
      </c>
      <c r="E147" s="3">
        <v>521.37</v>
      </c>
      <c r="F147" s="3">
        <f t="shared" si="16"/>
        <v>2631.71</v>
      </c>
      <c r="G147" s="3">
        <f t="shared" si="17"/>
        <v>78.9513</v>
      </c>
      <c r="H147" s="3">
        <f t="shared" si="18"/>
        <v>131.5855</v>
      </c>
      <c r="I147" s="3">
        <f t="shared" si="19"/>
        <v>2421.1732</v>
      </c>
      <c r="J147" s="6"/>
    </row>
    <row r="148" ht="18.75" spans="1:10">
      <c r="A148" s="3">
        <v>3</v>
      </c>
      <c r="B148" s="3" t="s">
        <v>135</v>
      </c>
      <c r="C148" s="3">
        <v>1350</v>
      </c>
      <c r="D148" s="3">
        <v>223.08</v>
      </c>
      <c r="E148" s="3">
        <v>375</v>
      </c>
      <c r="F148" s="3">
        <f t="shared" si="16"/>
        <v>1948.08</v>
      </c>
      <c r="G148" s="3">
        <f t="shared" si="17"/>
        <v>58.4424</v>
      </c>
      <c r="H148" s="3">
        <f t="shared" si="18"/>
        <v>97.404</v>
      </c>
      <c r="I148" s="3">
        <f t="shared" si="19"/>
        <v>1792.2336</v>
      </c>
      <c r="J148" s="6"/>
    </row>
    <row r="149" ht="18.75" spans="1:10">
      <c r="A149" s="3">
        <v>4</v>
      </c>
      <c r="B149" s="3" t="s">
        <v>136</v>
      </c>
      <c r="C149" s="3">
        <v>366.3</v>
      </c>
      <c r="D149" s="3">
        <v>112.1</v>
      </c>
      <c r="E149" s="3">
        <v>85.86</v>
      </c>
      <c r="F149" s="3">
        <f t="shared" si="16"/>
        <v>564.26</v>
      </c>
      <c r="G149" s="3">
        <f t="shared" si="17"/>
        <v>16.9278</v>
      </c>
      <c r="H149" s="3">
        <f t="shared" si="18"/>
        <v>28.213</v>
      </c>
      <c r="I149" s="3">
        <f t="shared" si="19"/>
        <v>519.1192</v>
      </c>
      <c r="J149" s="6"/>
    </row>
    <row r="150" ht="18.75" spans="1:10">
      <c r="A150" s="3">
        <v>5</v>
      </c>
      <c r="B150" s="3" t="s">
        <v>59</v>
      </c>
      <c r="C150" s="3">
        <v>111</v>
      </c>
      <c r="D150" s="3">
        <v>4.06</v>
      </c>
      <c r="E150" s="3">
        <v>33</v>
      </c>
      <c r="F150" s="3">
        <f t="shared" si="16"/>
        <v>148.06</v>
      </c>
      <c r="G150" s="3">
        <f t="shared" si="17"/>
        <v>4.4418</v>
      </c>
      <c r="H150" s="3">
        <f t="shared" si="18"/>
        <v>7.403</v>
      </c>
      <c r="I150" s="3">
        <f t="shared" si="19"/>
        <v>136.2152</v>
      </c>
      <c r="J150" s="6"/>
    </row>
    <row r="151" ht="18.75" spans="1:10">
      <c r="A151" s="3">
        <v>6</v>
      </c>
      <c r="B151" s="3" t="s">
        <v>137</v>
      </c>
      <c r="C151" s="3">
        <v>121</v>
      </c>
      <c r="D151" s="3">
        <v>7.08</v>
      </c>
      <c r="E151" s="3">
        <v>15</v>
      </c>
      <c r="F151" s="3">
        <f t="shared" si="16"/>
        <v>143.08</v>
      </c>
      <c r="G151" s="3">
        <f t="shared" si="17"/>
        <v>4.2924</v>
      </c>
      <c r="H151" s="3">
        <f t="shared" si="18"/>
        <v>7.154</v>
      </c>
      <c r="I151" s="3">
        <f t="shared" si="19"/>
        <v>131.6336</v>
      </c>
      <c r="J151" s="6"/>
    </row>
    <row r="152" ht="18.75" spans="1:10">
      <c r="A152" s="6"/>
      <c r="B152" s="1" t="s">
        <v>138</v>
      </c>
      <c r="C152" s="6"/>
      <c r="D152" s="6"/>
      <c r="E152" s="6"/>
      <c r="F152" s="6"/>
      <c r="G152" s="6"/>
      <c r="H152" s="6"/>
      <c r="I152" s="6"/>
      <c r="J152" s="6"/>
    </row>
    <row r="153" ht="18.75" spans="1:10">
      <c r="A153" s="3">
        <v>1</v>
      </c>
      <c r="B153" s="3" t="s">
        <v>99</v>
      </c>
      <c r="C153" s="3">
        <v>44050.9</v>
      </c>
      <c r="D153" s="3">
        <v>5224.65</v>
      </c>
      <c r="E153" s="3">
        <v>0</v>
      </c>
      <c r="F153" s="3">
        <f t="shared" ref="F153:F157" si="20">C153+D153+E153</f>
        <v>49275.55</v>
      </c>
      <c r="G153" s="3">
        <f t="shared" ref="G153:G157" si="21">F153*3%</f>
        <v>1478.2665</v>
      </c>
      <c r="H153" s="3">
        <f t="shared" ref="H153:H157" si="22">F153*5%</f>
        <v>2463.7775</v>
      </c>
      <c r="I153" s="3">
        <f t="shared" ref="I153:I157" si="23">F153-G153-H153</f>
        <v>45333.506</v>
      </c>
      <c r="J153" s="6"/>
    </row>
    <row r="154" ht="18.75" spans="1:10">
      <c r="A154" s="3">
        <v>2</v>
      </c>
      <c r="B154" s="3" t="s">
        <v>139</v>
      </c>
      <c r="C154" s="3">
        <v>7185.1</v>
      </c>
      <c r="D154" s="3">
        <v>1336.74</v>
      </c>
      <c r="E154" s="3">
        <v>0</v>
      </c>
      <c r="F154" s="3">
        <f t="shared" si="20"/>
        <v>8521.84</v>
      </c>
      <c r="G154" s="3">
        <f t="shared" si="21"/>
        <v>255.6552</v>
      </c>
      <c r="H154" s="3">
        <f t="shared" si="22"/>
        <v>426.092</v>
      </c>
      <c r="I154" s="3">
        <f t="shared" si="23"/>
        <v>7840.0928</v>
      </c>
      <c r="J154" s="6"/>
    </row>
    <row r="155" ht="18.75" spans="1:10">
      <c r="A155" s="3">
        <v>3</v>
      </c>
      <c r="B155" s="3" t="s">
        <v>140</v>
      </c>
      <c r="C155" s="3">
        <v>7557.7</v>
      </c>
      <c r="D155" s="3">
        <v>588.62</v>
      </c>
      <c r="E155" s="3">
        <v>0</v>
      </c>
      <c r="F155" s="3">
        <f t="shared" si="20"/>
        <v>8146.32</v>
      </c>
      <c r="G155" s="3">
        <f t="shared" si="21"/>
        <v>244.3896</v>
      </c>
      <c r="H155" s="3">
        <f t="shared" si="22"/>
        <v>407.316</v>
      </c>
      <c r="I155" s="3">
        <f t="shared" si="23"/>
        <v>7494.6144</v>
      </c>
      <c r="J155" s="6"/>
    </row>
    <row r="156" ht="18.75" spans="1:10">
      <c r="A156" s="3">
        <v>4</v>
      </c>
      <c r="B156" s="3" t="s">
        <v>141</v>
      </c>
      <c r="C156" s="3">
        <v>92</v>
      </c>
      <c r="D156" s="3">
        <v>8.14</v>
      </c>
      <c r="E156" s="3">
        <v>0</v>
      </c>
      <c r="F156" s="3">
        <f t="shared" si="20"/>
        <v>100.14</v>
      </c>
      <c r="G156" s="3">
        <f t="shared" si="21"/>
        <v>3.0042</v>
      </c>
      <c r="H156" s="3">
        <f t="shared" si="22"/>
        <v>5.007</v>
      </c>
      <c r="I156" s="3">
        <f t="shared" si="23"/>
        <v>92.1288</v>
      </c>
      <c r="J156" s="6"/>
    </row>
    <row r="157" ht="18.75" spans="1:10">
      <c r="A157" s="3">
        <v>5</v>
      </c>
      <c r="B157" s="3" t="s">
        <v>142</v>
      </c>
      <c r="C157" s="3">
        <v>10</v>
      </c>
      <c r="D157" s="3">
        <v>0</v>
      </c>
      <c r="E157" s="3">
        <v>0</v>
      </c>
      <c r="F157" s="3">
        <f t="shared" si="20"/>
        <v>10</v>
      </c>
      <c r="G157" s="3">
        <f t="shared" si="21"/>
        <v>0.3</v>
      </c>
      <c r="H157" s="3">
        <f t="shared" si="22"/>
        <v>0.5</v>
      </c>
      <c r="I157" s="3">
        <f t="shared" si="23"/>
        <v>9.2</v>
      </c>
      <c r="J157" s="6"/>
    </row>
    <row r="158" ht="18.75" spans="2:10">
      <c r="B158" s="1" t="s">
        <v>143</v>
      </c>
      <c r="C158" s="6"/>
      <c r="D158" s="6"/>
      <c r="E158" s="6"/>
      <c r="F158" s="6"/>
      <c r="G158" s="6"/>
      <c r="H158" s="6"/>
      <c r="I158" s="6"/>
      <c r="J158" s="6"/>
    </row>
    <row r="159" ht="18.75" spans="1:10">
      <c r="A159" s="3">
        <v>1</v>
      </c>
      <c r="B159" s="3" t="s">
        <v>144</v>
      </c>
      <c r="C159" s="3">
        <v>36929.88</v>
      </c>
      <c r="D159" s="3">
        <v>5201.58</v>
      </c>
      <c r="E159" s="3">
        <v>1468.95</v>
      </c>
      <c r="F159" s="3">
        <f t="shared" ref="F159:F172" si="24">C159+D159+E159</f>
        <v>43600.41</v>
      </c>
      <c r="G159" s="3">
        <f t="shared" ref="G159:G172" si="25">F159*3%</f>
        <v>1308.0123</v>
      </c>
      <c r="H159" s="3">
        <f t="shared" ref="H159:H172" si="26">F159*5%</f>
        <v>2180.0205</v>
      </c>
      <c r="I159" s="3">
        <f t="shared" ref="I159:I172" si="27">F159-G159-H159</f>
        <v>40112.3772</v>
      </c>
      <c r="J159" s="6"/>
    </row>
    <row r="160" ht="18.75" spans="1:10">
      <c r="A160" s="3">
        <v>2</v>
      </c>
      <c r="B160" s="3" t="s">
        <v>145</v>
      </c>
      <c r="C160" s="3">
        <v>18774.34</v>
      </c>
      <c r="D160" s="3">
        <v>1955.18</v>
      </c>
      <c r="E160" s="3">
        <v>1268.59</v>
      </c>
      <c r="F160" s="3">
        <f t="shared" si="24"/>
        <v>21998.11</v>
      </c>
      <c r="G160" s="3">
        <f t="shared" si="25"/>
        <v>659.9433</v>
      </c>
      <c r="H160" s="3">
        <f t="shared" si="26"/>
        <v>1099.9055</v>
      </c>
      <c r="I160" s="3">
        <f t="shared" si="27"/>
        <v>20238.2612</v>
      </c>
      <c r="J160" s="6"/>
    </row>
    <row r="161" ht="18.75" spans="1:10">
      <c r="A161" s="3">
        <v>3</v>
      </c>
      <c r="B161" s="3" t="s">
        <v>146</v>
      </c>
      <c r="C161" s="3">
        <v>15889.96</v>
      </c>
      <c r="D161" s="3">
        <v>2489.29</v>
      </c>
      <c r="E161" s="3">
        <v>470.46</v>
      </c>
      <c r="F161" s="3">
        <f t="shared" si="24"/>
        <v>18849.71</v>
      </c>
      <c r="G161" s="3">
        <f t="shared" si="25"/>
        <v>565.4913</v>
      </c>
      <c r="H161" s="3">
        <f t="shared" si="26"/>
        <v>942.4855</v>
      </c>
      <c r="I161" s="3">
        <f t="shared" si="27"/>
        <v>17341.7332</v>
      </c>
      <c r="J161" s="6"/>
    </row>
    <row r="162" ht="18.75" spans="1:10">
      <c r="A162" s="3">
        <v>4</v>
      </c>
      <c r="B162" s="3" t="s">
        <v>147</v>
      </c>
      <c r="C162" s="3">
        <v>15562.01</v>
      </c>
      <c r="D162" s="3">
        <v>1966.86</v>
      </c>
      <c r="E162" s="3">
        <v>882.56</v>
      </c>
      <c r="F162" s="3">
        <f t="shared" si="24"/>
        <v>18411.43</v>
      </c>
      <c r="G162" s="3">
        <f t="shared" si="25"/>
        <v>552.3429</v>
      </c>
      <c r="H162" s="3">
        <f t="shared" si="26"/>
        <v>920.5715</v>
      </c>
      <c r="I162" s="3">
        <f t="shared" si="27"/>
        <v>16938.5156</v>
      </c>
      <c r="J162" s="6"/>
    </row>
    <row r="163" ht="18.75" spans="1:10">
      <c r="A163" s="3">
        <v>5</v>
      </c>
      <c r="B163" s="3" t="s">
        <v>148</v>
      </c>
      <c r="C163" s="3">
        <v>14267.83</v>
      </c>
      <c r="D163" s="3">
        <v>2060.87</v>
      </c>
      <c r="E163" s="3">
        <v>1490.76</v>
      </c>
      <c r="F163" s="3">
        <f t="shared" si="24"/>
        <v>17819.46</v>
      </c>
      <c r="G163" s="3">
        <f t="shared" si="25"/>
        <v>534.5838</v>
      </c>
      <c r="H163" s="3">
        <f t="shared" si="26"/>
        <v>890.973</v>
      </c>
      <c r="I163" s="3">
        <f t="shared" si="27"/>
        <v>16393.9032</v>
      </c>
      <c r="J163" s="6"/>
    </row>
    <row r="164" ht="18.75" spans="1:10">
      <c r="A164" s="3">
        <v>6</v>
      </c>
      <c r="B164" s="3" t="s">
        <v>149</v>
      </c>
      <c r="C164" s="3">
        <v>14541.93</v>
      </c>
      <c r="D164" s="3">
        <v>1579.42</v>
      </c>
      <c r="E164" s="3">
        <v>1301.58</v>
      </c>
      <c r="F164" s="3">
        <f t="shared" si="24"/>
        <v>17422.93</v>
      </c>
      <c r="G164" s="3">
        <f t="shared" si="25"/>
        <v>522.6879</v>
      </c>
      <c r="H164" s="3">
        <f t="shared" si="26"/>
        <v>871.1465</v>
      </c>
      <c r="I164" s="3">
        <f t="shared" si="27"/>
        <v>16029.0956</v>
      </c>
      <c r="J164" s="6"/>
    </row>
    <row r="165" ht="18.75" spans="1:10">
      <c r="A165" s="3">
        <v>7</v>
      </c>
      <c r="B165" s="3" t="s">
        <v>150</v>
      </c>
      <c r="C165" s="3">
        <f>6391.69+6077.76</f>
        <v>12469.45</v>
      </c>
      <c r="D165" s="3">
        <f>780.05+804.73</f>
        <v>1584.78</v>
      </c>
      <c r="E165" s="3">
        <f>557.34+313.38</f>
        <v>870.72</v>
      </c>
      <c r="F165" s="3">
        <f t="shared" si="24"/>
        <v>14924.95</v>
      </c>
      <c r="G165" s="3">
        <f t="shared" si="25"/>
        <v>447.7485</v>
      </c>
      <c r="H165" s="3">
        <f t="shared" si="26"/>
        <v>746.2475</v>
      </c>
      <c r="I165" s="3">
        <f t="shared" si="27"/>
        <v>13730.954</v>
      </c>
      <c r="J165" s="6"/>
    </row>
    <row r="166" ht="18.75" spans="1:10">
      <c r="A166" s="3">
        <v>8</v>
      </c>
      <c r="B166" s="3" t="s">
        <v>151</v>
      </c>
      <c r="C166" s="3">
        <v>12592.81</v>
      </c>
      <c r="D166" s="3">
        <v>1528.9</v>
      </c>
      <c r="E166" s="3">
        <v>660.69</v>
      </c>
      <c r="F166" s="3">
        <f t="shared" si="24"/>
        <v>14782.4</v>
      </c>
      <c r="G166" s="3">
        <f t="shared" si="25"/>
        <v>443.472</v>
      </c>
      <c r="H166" s="3">
        <f t="shared" si="26"/>
        <v>739.12</v>
      </c>
      <c r="I166" s="3">
        <f t="shared" si="27"/>
        <v>13599.808</v>
      </c>
      <c r="J166" s="6"/>
    </row>
    <row r="167" ht="18.75" spans="1:10">
      <c r="A167" s="3">
        <v>9</v>
      </c>
      <c r="B167" s="3" t="s">
        <v>152</v>
      </c>
      <c r="C167" s="3">
        <v>9572.85</v>
      </c>
      <c r="D167" s="3">
        <v>1473.9</v>
      </c>
      <c r="E167" s="3">
        <v>351.37</v>
      </c>
      <c r="F167" s="3">
        <f t="shared" si="24"/>
        <v>11398.12</v>
      </c>
      <c r="G167" s="3">
        <f t="shared" si="25"/>
        <v>341.9436</v>
      </c>
      <c r="H167" s="3">
        <f t="shared" si="26"/>
        <v>569.906</v>
      </c>
      <c r="I167" s="3">
        <f t="shared" si="27"/>
        <v>10486.2704</v>
      </c>
      <c r="J167" s="6"/>
    </row>
    <row r="168" ht="18.75" spans="1:10">
      <c r="A168" s="3">
        <v>10</v>
      </c>
      <c r="B168" s="4" t="s">
        <v>153</v>
      </c>
      <c r="C168" s="3">
        <v>9454.78</v>
      </c>
      <c r="D168" s="3">
        <v>354.58</v>
      </c>
      <c r="E168" s="3">
        <v>70</v>
      </c>
      <c r="F168" s="3">
        <f t="shared" si="24"/>
        <v>9879.36</v>
      </c>
      <c r="G168" s="3">
        <f t="shared" si="25"/>
        <v>296.3808</v>
      </c>
      <c r="H168" s="3">
        <f t="shared" si="26"/>
        <v>493.968</v>
      </c>
      <c r="I168" s="3">
        <f t="shared" si="27"/>
        <v>9089.0112</v>
      </c>
      <c r="J168" s="6"/>
    </row>
    <row r="169" ht="18.75" spans="1:10">
      <c r="A169" s="3">
        <v>11</v>
      </c>
      <c r="B169" s="3" t="s">
        <v>154</v>
      </c>
      <c r="C169" s="3">
        <v>856</v>
      </c>
      <c r="D169" s="3">
        <v>93.02</v>
      </c>
      <c r="E169" s="3">
        <v>57</v>
      </c>
      <c r="F169" s="3">
        <f t="shared" si="24"/>
        <v>1006.02</v>
      </c>
      <c r="G169" s="3">
        <f t="shared" si="25"/>
        <v>30.1806</v>
      </c>
      <c r="H169" s="3">
        <f t="shared" si="26"/>
        <v>50.301</v>
      </c>
      <c r="I169" s="3">
        <f t="shared" si="27"/>
        <v>925.5384</v>
      </c>
      <c r="J169" s="6"/>
    </row>
    <row r="170" ht="18.75" spans="1:10">
      <c r="A170" s="3">
        <v>12</v>
      </c>
      <c r="B170" s="4" t="s">
        <v>155</v>
      </c>
      <c r="C170" s="4">
        <v>770</v>
      </c>
      <c r="D170" s="3">
        <v>53.92</v>
      </c>
      <c r="E170" s="3">
        <v>2.4</v>
      </c>
      <c r="F170" s="3">
        <f t="shared" si="24"/>
        <v>826.32</v>
      </c>
      <c r="G170" s="3">
        <f t="shared" si="25"/>
        <v>24.7896</v>
      </c>
      <c r="H170" s="3">
        <f t="shared" si="26"/>
        <v>41.316</v>
      </c>
      <c r="I170" s="3">
        <f t="shared" si="27"/>
        <v>760.2144</v>
      </c>
      <c r="J170" s="6"/>
    </row>
    <row r="171" ht="18.75" spans="1:10">
      <c r="A171" s="3">
        <v>13</v>
      </c>
      <c r="B171" s="3" t="s">
        <v>156</v>
      </c>
      <c r="C171" s="3">
        <v>325.56</v>
      </c>
      <c r="D171" s="3">
        <v>50.48</v>
      </c>
      <c r="E171" s="3">
        <v>13</v>
      </c>
      <c r="F171" s="3">
        <f t="shared" si="24"/>
        <v>389.04</v>
      </c>
      <c r="G171" s="3">
        <f t="shared" si="25"/>
        <v>11.6712</v>
      </c>
      <c r="H171" s="3">
        <f t="shared" si="26"/>
        <v>19.452</v>
      </c>
      <c r="I171" s="3">
        <f t="shared" si="27"/>
        <v>357.9168</v>
      </c>
      <c r="J171" s="6"/>
    </row>
    <row r="172" ht="18.75" spans="1:10">
      <c r="A172" s="3">
        <v>14</v>
      </c>
      <c r="B172" s="3" t="s">
        <v>157</v>
      </c>
      <c r="C172" s="3">
        <v>210</v>
      </c>
      <c r="D172" s="3">
        <v>17.78</v>
      </c>
      <c r="E172" s="3">
        <v>40</v>
      </c>
      <c r="F172" s="3">
        <f t="shared" si="24"/>
        <v>267.78</v>
      </c>
      <c r="G172" s="3">
        <f t="shared" si="25"/>
        <v>8.0334</v>
      </c>
      <c r="H172" s="3">
        <f t="shared" si="26"/>
        <v>13.389</v>
      </c>
      <c r="I172" s="3">
        <f t="shared" si="27"/>
        <v>246.3576</v>
      </c>
      <c r="J172" s="6"/>
    </row>
  </sheetData>
  <autoFilter ref="A1:J172">
    <extLst/>
  </autoFilter>
  <pageMargins left="0.511805555555556" right="0.314583333333333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一起捐结算总表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</dc:creator>
  <cp:lastModifiedBy>张</cp:lastModifiedBy>
  <dcterms:created xsi:type="dcterms:W3CDTF">2021-10-05T12:05:00Z</dcterms:created>
  <dcterms:modified xsi:type="dcterms:W3CDTF">2021-10-10T12:35:39Z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