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镇安县2023年度巩固拓展脱贫攻坚成果和乡村振兴项目库" sheetId="2" r:id="rId1"/>
  </sheets>
  <definedNames>
    <definedName name="_xlnm._FilterDatabase" localSheetId="0" hidden="1">镇安县2023年度巩固拓展脱贫攻坚成果和乡村振兴项目库!$A$6:$AX$638</definedName>
    <definedName name="_xlnm.Print_Titles" localSheetId="0">镇安县2023年度巩固拓展脱贫攻坚成果和乡村振兴项目库!$1:$5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<sst xmlns="http://schemas.openxmlformats.org/spreadsheetml/2006/main" count="6943" uniqueCount="2072">
  <si>
    <t>镇安县2023年度巩固拓展脱贫攻坚成果和乡村振兴项目库</t>
  </si>
  <si>
    <t>单位：万元</t>
  </si>
  <si>
    <t>项目类型</t>
  </si>
  <si>
    <t>项目名称</t>
  </si>
  <si>
    <t>项目内容及建设规模</t>
  </si>
  <si>
    <t>建设期限
（起止时间）</t>
  </si>
  <si>
    <t>绩效目标</t>
  </si>
  <si>
    <t>项目
个数</t>
  </si>
  <si>
    <t>项目实施
地点</t>
  </si>
  <si>
    <t>脱贫村(是/否)</t>
  </si>
  <si>
    <t>省级重点帮扶镇（是/否）</t>
  </si>
  <si>
    <t>省级重点帮扶村（是/否）</t>
  </si>
  <si>
    <t>直接受益脱贫人口
（含监测对象）</t>
  </si>
  <si>
    <t>受益总人口</t>
  </si>
  <si>
    <t>资金投入（万元）</t>
  </si>
  <si>
    <t>项目
实施
单位</t>
  </si>
  <si>
    <t>行业主管部门</t>
  </si>
  <si>
    <t>财政资金支持环节</t>
  </si>
  <si>
    <t>下达计划文号</t>
  </si>
  <si>
    <t>变更文号</t>
  </si>
  <si>
    <t>合计</t>
  </si>
  <si>
    <t>财政资金</t>
  </si>
  <si>
    <t>其它资金投入</t>
  </si>
  <si>
    <t>镇</t>
  </si>
  <si>
    <t>村</t>
  </si>
  <si>
    <t>户数</t>
  </si>
  <si>
    <t>人数</t>
  </si>
  <si>
    <t>小计</t>
  </si>
  <si>
    <t>中央</t>
  </si>
  <si>
    <t>省级</t>
  </si>
  <si>
    <t>市级</t>
  </si>
  <si>
    <t>县级</t>
  </si>
  <si>
    <t>总 计</t>
  </si>
  <si>
    <t>一、产业发展</t>
  </si>
  <si>
    <t>1.生产项目</t>
  </si>
  <si>
    <t>①种植业基地(种植业)</t>
  </si>
  <si>
    <t>达仁镇茶叶产业项目</t>
  </si>
  <si>
    <t>新建茶园1112亩，按照奖补办法新建茶园3亩以上达到茶树良种化（中茶108、龙井43、奶白茶、黄金芽等新品种）、密植合理化（3000株/亩以上）、成活率80%以上标准的，每亩补助1000元；低产茶园改造11850亩，按照奖补办法，补助环节为增施有机肥料、茶树修剪、增加灌溉设施等每亩补助200元，新建茶叶加工厂2个，老旧茶厂改造提升5个。项目由村集体经济、合作社负责实施，按照产业扶持办法，新建茶厂（获得生产许可审批手续）按照不超过总投资额30%进行补助；老旧茶厂提升改造补助（厂房扩建、新机器购买），按照不超过新增投资额20%进行补助。新建茶厂中使用衔接资金形成的固定资产确权到村集体。镇安县象园雾芽茶园提升改造建设项目通过新建与老旧低产茶园提升改造相结合，新建茶园100亩，低产茶园改造200亩，共建设标准化生态茶园300亩。按照支持经营主体培育或采用优良品种、建设标准化生产基地、引进新技术新设备、发展农产品精深加工等，单个项目补助比例不超过项目投资总额的30%。</t>
  </si>
  <si>
    <t>2023年1-12月</t>
  </si>
  <si>
    <t>通过茶叶产业补助项目，提高农户（包括脱贫户监测户）发展茶叶产业的积极性，农户（脱贫户、监测户）以茶树修剪、采摘等务工方式增加产业收入，带动农户1310户4650人，其中脱贫户、监测户550户1775人，户均增收2000元。</t>
  </si>
  <si>
    <t>达仁镇</t>
  </si>
  <si>
    <t>象园村
春光村
农光村
丽光村
狮子口村
双河村
玉泉村
枫坪村</t>
  </si>
  <si>
    <t>否</t>
  </si>
  <si>
    <t>特产中心</t>
  </si>
  <si>
    <t>农业农村局</t>
  </si>
  <si>
    <t>产业补助</t>
  </si>
  <si>
    <t>镇巩衔组办发〔2023〕9号</t>
  </si>
  <si>
    <t>镇特字〔2023〕39号</t>
  </si>
  <si>
    <t>不变</t>
  </si>
  <si>
    <t>第一批</t>
  </si>
  <si>
    <t>柴坪镇茶叶产业项目</t>
  </si>
  <si>
    <t>低产茶园改造2050亩，按照奖补办法，补助环节为增施有机肥料、茶树修剪、增加灌溉设施等每亩补助200元。</t>
  </si>
  <si>
    <t>通过茶叶产业补助项目，提高农户（包括脱贫户监测户）发展茶叶产业的积极性，农户（脱贫户、监测户）以茶树修剪、采摘等务工方式增加产业收入，带动农户260户，780人，其中脱贫户、监测户220户760人，户均增收200元。</t>
  </si>
  <si>
    <t>柴坪镇</t>
  </si>
  <si>
    <t>柴坪村
余师村
桃园村</t>
  </si>
  <si>
    <t>木王镇茶叶产业项目</t>
  </si>
  <si>
    <t>低产茶园改造500亩，按照奖补办法，补助环节为增施有机肥料、茶树修剪、增加灌溉设施等每亩补助200元，项目由村集体经济、合作社负责实施。</t>
  </si>
  <si>
    <t>通过茶叶产业补助项目，提高农户（包括脱贫户监测户）发展茶叶产业的积极性，农户（脱贫户、监测户）以茶树修剪、采摘等务工方式增加产业收入，带动农户32户，93人，其中脱贫户、监测户10户22人，户均增收2000元。</t>
  </si>
  <si>
    <t>木王镇</t>
  </si>
  <si>
    <t>朝阳村</t>
  </si>
  <si>
    <t>月河镇茶叶产业项目</t>
  </si>
  <si>
    <t>新建茶园260亩，按照奖补办法，新建茶园3亩以上，达到茶树良种化（中茶108、龙井43、奶白茶、黄金芽等新品种）、密植合理化（3000株/亩以上）、成活率80%以上标准的，每亩补助1000元；点种400亩，每亩补助200元；低产茶园改造1100亩，按照奖补办法，补助环节为增施有机肥料、茶树修剪、增加灌溉设施等每亩补助200元。</t>
  </si>
  <si>
    <t>通过茶叶产业补助项目，提高农户（包括脱贫户监测户）发展茶叶产业的积极性，农户（脱贫户、监测户）可以茶树修剪、采摘等务工方式增加产业收入，带动农户185户，550人，其中脱贫户、监测户65户175人，户均增收2000元。</t>
  </si>
  <si>
    <t>月河镇</t>
  </si>
  <si>
    <t>川河村
西川村</t>
  </si>
  <si>
    <t>青铜关镇茶叶产业项目</t>
  </si>
  <si>
    <t>新建茶园210亩，按照奖补办法，新建茶园达到茶树良种化（陕茶1号、中茶111、黄金芽等新品种）、密植合理化要求，成活率达到80%以上，且栽植面积在10亩以上的，每亩补助1000元；低产茶园改造690亩，按照奖补办法，补助环节为增施有机肥料、茶树修剪、增加灌溉设施等每亩补助200元。乡中村标准化茶园建设项目，乡中村四组新建标准化茶园项目，按照支持经营主体培育或采用优良品种、建设标准化生产基地、引进新技术新设备、发展农产品精深加工等，单个项目补助比例不超过项目投资总额的30%。</t>
  </si>
  <si>
    <t>通过茶叶产业补助项目，提高农户（包括脱贫户监测户）发展茶叶产业的积极性，农户（脱贫户、监测户）可以茶树修剪、采摘等务工方式增加产业收入，预计带动农户130户，420人，其中脱贫户、监测户50户，160人增收，户均增收2000元。</t>
  </si>
  <si>
    <t>青铜关镇</t>
  </si>
  <si>
    <t>乡中村</t>
  </si>
  <si>
    <t>庙沟镇2023年蚕桑田园综合体项目</t>
  </si>
  <si>
    <t>桑园补植16万株，每株补助1元；桑园改造提升2237亩，每亩补助100元；桑叶晾晒室300㎡，每平方米补助200元；自动化蚕台40套、排污管100m、购买方格簇9.5万片。通过以奖代补、先建后补方式，支持经营主体培育或采用优良品种、建设标准化生产基地、引进新技术新设备、发展农产品精深加工、实施乡村旅游项目、推动一二三产业融合、延伸产业链条等，单个项目补助比例不超过项目投资总额的30%</t>
  </si>
  <si>
    <t>提高农民发展产业的积极性，提高桑叶产量，优化养蚕设备降低养蚕成本提高收提高蚕茧数量和质量，增加收入，需满足的要求；项目落地实施、投产运行，挖掘农村现有人力物力资源，开拓完全属于农民自己的市场，解决农民和村集体增收难、农民就业难、农产品质量不高的问题，增加农民产业收入，受益农户300户900人，其中脱贫户100户300人，户均增收3000元</t>
  </si>
  <si>
    <t>庙沟镇</t>
  </si>
  <si>
    <t>五一村、中坪村、蒿坪村</t>
  </si>
  <si>
    <t>已核</t>
  </si>
  <si>
    <t>永乐街办魔芋产业项目</t>
  </si>
  <si>
    <t>新建魔芋275.9亩，每亩补助500元，每户补助面积不超过4亩。</t>
  </si>
  <si>
    <t>通过魔芋产业项目直补到户，增加农民产业收入，预计带动脱贫户、监测户271户813人，户均增收3000元</t>
  </si>
  <si>
    <t>永乐街道办</t>
  </si>
  <si>
    <t>永乐街道办木园村、栗园村、孙家砭村等10个村</t>
  </si>
  <si>
    <t>米粮镇魔芋产业项目</t>
  </si>
  <si>
    <t>新建魔芋349.4亩，每亩补助500元，每户补助面积不超过4亩。</t>
  </si>
  <si>
    <t>通过魔芋产业项目直补到户，增加农民产业收入，预计带动脱贫户、监测户296户888人，户均增收3000元</t>
  </si>
  <si>
    <t>米粮镇</t>
  </si>
  <si>
    <t>米粮镇八一村、丰河村、联盟村等15个村</t>
  </si>
  <si>
    <t>青铜关镇魔芋产业项目</t>
  </si>
  <si>
    <t>新建魔芋200亩，每亩补助500元，每户补助面积不超过4亩。</t>
  </si>
  <si>
    <t>通过魔芋产业项目直补到户，增加农民产业收入，预计带动脱贫户、监测户235户705人，户均增收3000元</t>
  </si>
  <si>
    <t>青铜关镇冷水河村、阳山村、铜关村等7个村</t>
  </si>
  <si>
    <t>茅坪回族镇魔芋产业项目</t>
  </si>
  <si>
    <t>新建魔芋100亩，每亩补助500元，每户补助面积不超过4亩。</t>
  </si>
  <si>
    <t>通过魔芋产业项目直补到户，增加农民产业收入，预计带动脱贫户、监测户118户354人，户均增收3000元</t>
  </si>
  <si>
    <t>茅坪回族镇</t>
  </si>
  <si>
    <t>茅坪回族镇腰庄河村、红光村、五福村等六个村</t>
  </si>
  <si>
    <t>西口回族镇魔芋产业项目</t>
  </si>
  <si>
    <t>新建魔芋207.4亩，每亩补助500元，每户补助面积不超过4亩。</t>
  </si>
  <si>
    <t>通过魔芋产业项目直补到户，增加农民产业收入，预计带动脱贫户、监测户229户687人，户均增收3000元</t>
  </si>
  <si>
    <t>西口回族镇</t>
  </si>
  <si>
    <t>西口回族镇石门村、岭沟村、青树村等6个村</t>
  </si>
  <si>
    <t>是</t>
  </si>
  <si>
    <t>云盖寺镇魔芋产业项目</t>
  </si>
  <si>
    <t>新建魔芋51.5亩，每亩补助500元，每户补助面积不超过4亩。</t>
  </si>
  <si>
    <t>通过魔芋产业项目直补到户，增加农民产业收入，预计带动脱贫户34户102人，户均增收3000元</t>
  </si>
  <si>
    <t>云盖寺镇</t>
  </si>
  <si>
    <t>云盖寺镇金钟村</t>
  </si>
  <si>
    <t>大坪镇魔芋产业项目</t>
  </si>
  <si>
    <t>新建魔芋31.1亩，每亩补助500元，每户补助面积不超过4亩。</t>
  </si>
  <si>
    <t>通过魔芋产业项目直补到户，增加农民产业收入，预计带动脱贫户、监测户26户78人，户均增收3000元</t>
  </si>
  <si>
    <t>大坪镇</t>
  </si>
  <si>
    <t>大坪镇凤凰村、芋园村、三义村、小河子村等7个村</t>
  </si>
  <si>
    <t>铁厂镇魔芋产业项目</t>
  </si>
  <si>
    <t>新建魔芋92.4亩，每亩补助500元，每户补助面积不超过4亩。</t>
  </si>
  <si>
    <t>通过魔芋产业项目直补到户，增加农民产业收入，预计带动脱贫户、监测户91户273人，户均增收3000元</t>
  </si>
  <si>
    <t>铁厂镇</t>
  </si>
  <si>
    <t>铁厂镇西沟口村、铁厂村、新联村等5个村</t>
  </si>
  <si>
    <t>达仁镇魔芋产业项目</t>
  </si>
  <si>
    <t>通过魔芋产业项目直补到户，增加农民产业收入，预计带动脱贫户、监测户137户411人，户均增收3000元</t>
  </si>
  <si>
    <t>达仁镇春光村、丽光村、枫坪村、双河村等8个村</t>
  </si>
  <si>
    <t>高峰镇魔芋产业项目</t>
  </si>
  <si>
    <t>新建魔芋150亩，每亩补助500元，每户补助面积不超过4亩。</t>
  </si>
  <si>
    <t>通过魔芋产业项目直补到户，增加农民产业收入，118户，354人，户均增收3000元</t>
  </si>
  <si>
    <t>高峰镇</t>
  </si>
  <si>
    <t>高峰镇两河村、正河村、东岭村等5个村</t>
  </si>
  <si>
    <t>回龙镇魔芋产业项目</t>
  </si>
  <si>
    <t>新112.2亩，每亩补助500元，每户补助面积不超过4亩。</t>
  </si>
  <si>
    <t>通过魔芋产业项目直补到户，增加农民产业收入，预计带动脱贫户、监测户131户393人，户均增收3000元</t>
  </si>
  <si>
    <t>回龙镇</t>
  </si>
  <si>
    <t>回龙镇和坪村、双龙村、回龙村、宏丰村等5个村</t>
  </si>
  <si>
    <t>柴坪镇魔芋产业项目</t>
  </si>
  <si>
    <t>新建魔芋335.6亩，每亩补助500元，每户补助面积不超过4亩。</t>
  </si>
  <si>
    <t>通过魔芋产业项目直补到户，增加农民产业收入，预计带动脱贫户、监测户267户801人，户均增收3000元</t>
  </si>
  <si>
    <t>柴坪镇石湾村、金虎村、和睦村、向阳村等9个村</t>
  </si>
  <si>
    <t>木王镇魔芋产业项目</t>
  </si>
  <si>
    <t>新建魔芋500亩，每亩补助500元，每户补助面积不超过4亩。</t>
  </si>
  <si>
    <t>通过魔芋产业项目直补到户，增加农民产业收入，预计带动脱贫户、监测户323户969人，户均增收3000元</t>
  </si>
  <si>
    <t>木王镇朝阳村、平安村、坪胜村、长坪村等6个村</t>
  </si>
  <si>
    <t>月河镇魔芋产业项目</t>
  </si>
  <si>
    <t>新建魔芋300亩，每亩补助500元，每户补助面积不超过4亩。</t>
  </si>
  <si>
    <t>通过魔芋产业项目直补到户，增加农民产业收入，预计带动脱贫户、监测户319户957人，户均增收3000元</t>
  </si>
  <si>
    <t>月河镇先锋村、太白庙村、益兴村、川河村等7个村</t>
  </si>
  <si>
    <t>庙沟镇魔芋产业项目</t>
  </si>
  <si>
    <t>新建魔芋350亩，每亩补助500元，每户补助面积不超过4亩。</t>
  </si>
  <si>
    <t>通过魔芋产业项目直补到户，增加农民产业收入，预计带动脱贫户、监测户227户681人，户均增收3000元</t>
  </si>
  <si>
    <t>庙沟镇中坪村、五四村、三联村等7个村</t>
  </si>
  <si>
    <t>镇安县魔芋龙头企业经营主体培育</t>
  </si>
  <si>
    <t>1.陕西鸿泰五洲农业发展有限公司实施500亩魔芋标准化种植基地建设项目；2.魔芋经营主体有机认证补助项目：镇安雪樱花魔芋制品有限公司实施的申报有机魔芋转换认证项目，享受补助资金10万元。3.镇安县富军连营种植专业合作社实施150亩种芋繁育基地建设项目。根据产业奖补办法1.魔芋产业经营主体补助：建设100亩以上规范化魔芋基地，对种子、肥料等每亩补助400元；林下套种魔芋100亩以上的，每亩补助150元；建50亩以上良种繁育基地，每亩补助500元；新建魔芋深加工生产线，按超过机器设备投资额30%补助。 2.经营主体培育及品牌创建：对当年或上一年度活动“绿色食品”、“有机农产品”认证的，享受一次性单项补助10万元。</t>
  </si>
  <si>
    <t>1.陕西鸿泰五洲农业发展有限公司500亩魔芋基地建设带动脱贫户、监测户36户30人务工、土地流转等户均增收3000元；2.镇安雪樱花魔芋制品有限公司，申报有机36人务工、土地流转等户均增收3000元；3.镇安县富军连营种植专业合作社实施种芋繁育基地建设带动脱贫户、监测15户47人务工、土地流转等户均增收3000元。</t>
  </si>
  <si>
    <t>庙沟镇、云盖寺镇</t>
  </si>
  <si>
    <t>庙沟镇、云盖寺镇等</t>
  </si>
  <si>
    <t>云盖寺镇食用菌产业发展项目</t>
  </si>
  <si>
    <t>云盖寺镇金钟村股份经济合作社种植春木耳10万袋，维修食用菌大棚20个；
云盖寺镇西洞村股份经济合作社种植春木耳18.8万袋；镇安县秦绿食品有限公司种植春木耳78万袋；镇安县金惠成农民合作社种植香菇10万袋；陕西菇源农业科技有限公司种植香菇3.5万袋；镇安县锄禾农业有限公司种植香菇4.6万袋
茶树菇20.008万袋，2022年被认定为农业产业化经营市级重点龙头企业；
镇安县清野秦绿菌业有限公司改造年产150万个金边元蘑菌包生产线；生产种植金边元蘑菌包120万个；改造提升大棚20个；开展包装设计及制作；建设冷链物流体系和烘干设备；开展品牌推广、人员培训等。项目由村集体经济、合作社负责实施，按照产业扶持办法，菌袋每袋补助0.5元。</t>
  </si>
  <si>
    <t>通过食用菌产业菌袋补助项目，提高农民发展产业的积极性，增加农民产业收入，预计带动264户961，其中带动脱贫户、监测户150户513人发展食用菌产业，户均增收2000元</t>
  </si>
  <si>
    <t>西洞村
金钟村
等5个村</t>
  </si>
  <si>
    <t>米粮镇食用菌产业发展项目</t>
  </si>
  <si>
    <t>米粮镇界河村股份经济合作社种植香菇7.6736万袋，种植球盖菇12亩；镇安县诚顺种植农民专业合作社种植香菇5.98万袋；镇安县庆达农业有限公司种植香菇2.6546万袋；米粮镇东铺村股份经济合作社种植香菇6.9306万袋；镇安县明强农业发展有限责任公司种植香菇19.892万袋；项目由村集体经济、合作社负责实施，按照产业扶持办法，菌袋每袋补助0.5元。</t>
  </si>
  <si>
    <t>通过食用菌产业菌袋补助项目，提高农民发展产业的积极性，增加农民产业收入，预计带动143户421人，其中带动脱贫户、监测户79户246人发展食用菌产业，户均增收2000元</t>
  </si>
  <si>
    <t>界河村
月明村欢迎村等5个村</t>
  </si>
  <si>
    <t>高峰镇食用菌产业发展项目</t>
  </si>
  <si>
    <t>镇安县原木童种植农民专业合作社种植香菇22万袋；高峰镇升坪村股份经济合作社种植香菇10万袋，新建钢管大棚20个；项目由村集体经济、合作社负责实施，按照产业扶持办法，菌袋每袋补助0.5元。</t>
  </si>
  <si>
    <t>通过食用菌产业菌袋补助项目，提高农民发展产业的积极性，增加农民产业收入，预计带动农户20户73人，其中脱带动脱贫户、监测户10户32人发展食用菌产业，户均增收2000元。</t>
  </si>
  <si>
    <t>正河村
升坪村</t>
  </si>
  <si>
    <t>青铜关镇食用菌产业发展项目</t>
  </si>
  <si>
    <t>镇安县银梅种植专业合作社种植香菇15.18万袋；项目由合作社负责实施，按照产业扶持办法，菌袋每袋补助0.5元。</t>
  </si>
  <si>
    <t>通过食用菌产业菌袋补助项目，提高农民发展产业的积极性，增加农民产业收入，预计带动农户10户36人，其中脱带动脱贫户、监测户3户12人发展食用菌产业，户均增收2000元。</t>
  </si>
  <si>
    <t>青梅村</t>
  </si>
  <si>
    <t>回龙镇食用菌产业发展项目</t>
  </si>
  <si>
    <t>镇安县瑞通宏达生态农业有限责任公司种植羊肚菌30亩；按照产业扶持办法，每亩补助0.5万元。</t>
  </si>
  <si>
    <t>带动宏丰村食用菌产业发展，直接带动18户89人务工，年人均受益2000元。</t>
  </si>
  <si>
    <t>宏丰村</t>
  </si>
  <si>
    <t>庙沟镇食用菌产业发展项目</t>
  </si>
  <si>
    <t>镇安县博奥种植专业合作社种植羊肚菌5亩；庙沟镇蒿坪村股份经济合作社种植羊肚菌10亩，新建钢管大棚5亩；镇安县天若泽民农业发展有限公司种植香菇10万袋；项目由村集体经济、合作社负责实施，按照产业扶持办法，菌袋每袋补助0.5元。</t>
  </si>
  <si>
    <t>通过食用菌产业菌袋补助项目，提高农民发展产业的积极性，增加农民产业收入，预计带动农户18户76人，其中脱带动脱贫户、监测户10户55人发展食用菌产业，户均增收2000元</t>
  </si>
  <si>
    <t>蒿坪村
东沟村</t>
  </si>
  <si>
    <t>铁厂镇食用菌产业发展项目</t>
  </si>
  <si>
    <t>新声村股份经济合作社种植香菇10.27万袋；银昌食用菌种植专业合作社种植香菇7.2万袋；
西沟口村股份经济合作社种植羊肚菌20.73亩；
镇安县铁厂镇金雨伞食用菌家庭农场种植香菇10.5万袋，种植羊肚菌2亩；
新联村股份经济合作社种植香菇10万袋；项目由村集体经济、合作社负责实施，按照产业扶持办法，菌袋每袋补助0.5元，羊肚菌每亩补助0.5万元。</t>
  </si>
  <si>
    <t>通过食用菌产业菌袋补助项目，提高农民发展产业的积极性，增加农民产业收入，预计带动农户42户145人，其中脱带动脱贫户、监测户24户74人发展食用菌产业，户均增收2000元</t>
  </si>
  <si>
    <t>新联村
新民村
新声村
等5个村</t>
  </si>
  <si>
    <t>大坪镇食用菌产业发展项目</t>
  </si>
  <si>
    <t>毛加波种植香菇3万袋；
商洛丰菇源农业科技有限公司种植香菇30万袋；
陕西秦亨润农业科技有限公司种植木耳99.3112万袋；
镇安县大坪镇庙沟村股份经济合作社种植香菇13.2万袋；
镇安县大坪镇龙湾村股份经济合作社种植16.6亩羊肚菌，9.8万袋香菇；项目由村集体经济、合作社负责实施，按照产业扶持办法，菌袋每袋补助0.5元。</t>
  </si>
  <si>
    <t>通过食用菌产业菌袋补助项目，提高农民发展产业的积极性，增加农民产业收入，预计带动农户120户436人，其中脱带动脱贫户、监测户61户178人发展食用菌产业，户均增收2000元</t>
  </si>
  <si>
    <t>庙沟村
龙湾村
等4个村</t>
  </si>
  <si>
    <t>木王镇食用菌产业发展项目</t>
  </si>
  <si>
    <t>乐息峰种植羊肚菌2.5亩；
张永沛种植羊肚菌2.5亩；
樊兴兵种植羊肚菌1.5亩；
乐宏斌种植羊肚菌1.5亩；
陕西瑞泰恒丰农业发展有限公司种植香菇30万袋，羊肚菌5亩；按照产业扶持办法，菌袋每袋补助0.5元。</t>
  </si>
  <si>
    <t>通过食用菌产业菌袋补助项目，提高农民发展产业的积极性，增加农民产业收入，预计带动农户52户172人，其中脱带动脱贫户、监测户32户102人发展食用菌产业，户均增收2000元。</t>
  </si>
  <si>
    <t>坪胜村
米粮寺村</t>
  </si>
  <si>
    <t>永乐街道办食用菌产业发展项目</t>
  </si>
  <si>
    <t>镇安县百菇园种植农民专业合作社种植香菇28万袋；项目由合作社负责实施，按照产业奖补办法，菌袋每袋补助0.5元；根据产业奖补办法， 经营主体销售补贴，经营主体年出口创汇、电商销售本县农产品达到500万元以上的，可以按照不超过年销售总额的1%予以补助；年销售额达到2000万元以上的，可以按照不超过年销售总额的2%予以补助，年补助资金不超过50万元：陕西永田农业发展有限公司申请销售补贴补助资金17.1571万元；陕西秦亨润农业发展有限公司食用菌深加工项目，建设年深加工100吨木耳生产线一条，购买木耳新品种，标准化基地建设等项目32.8429万元。</t>
  </si>
  <si>
    <t>通过食用菌产业菌袋补助项目，提高农民发展产业的积极性，增加农民产业收入，预计带动农户75户335人，其中脱带动脱贫户、监测户32户145人发展食用菌产业，户均增收2000元。</t>
  </si>
  <si>
    <t>中合村</t>
  </si>
  <si>
    <t>西口回族镇食用菌产业发展项目</t>
  </si>
  <si>
    <t>镇安县绿洲生态农业发展有限公司种植木耳16.2万袋；
菌袋每袋补助0.5元。</t>
  </si>
  <si>
    <t>通过食用菌产业菌袋补助项目，提高农民发展产业的积极性，增加农民产业收入，预计带动农户15户46人，其中脱带动脱贫户、监测户6户17人发展食用菌产业，户均增收2000元</t>
  </si>
  <si>
    <t>青树村</t>
  </si>
  <si>
    <t>达仁镇食用菌产业发展项目</t>
  </si>
  <si>
    <t>镇安县金羊食用菌合作社种植香菇12万袋，项目由合作社负责实施，按照产业扶持办法，菌袋每袋补助0.5元。</t>
  </si>
  <si>
    <t>通过食用菌产业菌袋补助项目，提高农民发展产业的积极性，增加农民产业收入，预计带动农户6户17人，其中脱带动脱贫户、监测户6户17人发展食用菌产业，户均增收2000元。</t>
  </si>
  <si>
    <t>双河村</t>
  </si>
  <si>
    <t>柴坪镇食用菌产业发展项目</t>
  </si>
  <si>
    <t>镇安县百草园种植农民专业合作社种植羊肚菌11.9亩，项目由合作社负责实施，按照产业扶持办法，菌袋每袋补助0.5元。</t>
  </si>
  <si>
    <t>通过食用菌产业菌袋补助项目，提高农民发展产业的积极性，增加农民产业收入，预计带动农户5户20人，其中脱带动脱贫户、监测户4户15人发展食用菌产业，户均增收2000元。</t>
  </si>
  <si>
    <t>石湾村</t>
  </si>
  <si>
    <t>茅坪回族镇食用菌产业发展项目</t>
  </si>
  <si>
    <t>茅坪回族镇五福村股份经济合作社种植木耳12万袋；
镇安县茅坪回族镇腰庄河村股份经济合作社种植木耳5万袋；镇安县茅坪回族镇茅坪村股份经济合作社种植木耳14万袋；茅坪回族镇峰景村股份经济合作社种植春木耳4万袋；项目由村集体经济、合作社负责实施，按照产业扶持办法，菌袋每袋补助0.5元。</t>
  </si>
  <si>
    <t>通过食用菌产业菌袋补助项目，提高农民发展产业的积极性，增加农民产业收入，预计带动农户66户180人，其中脱带动农户40户136人，发展食用菌产业，户均增收2000元</t>
  </si>
  <si>
    <t>茅坪村
腰庄河村等4个村</t>
  </si>
  <si>
    <t>2023年镇安县中药材种植项目</t>
  </si>
  <si>
    <t>15个镇办脱贫户、监测户和中药材经营主体新发展中药材种植5000亩；脱贫户（监测户）当年新发展中药材种植的，每亩补助400元（其中发展天麻的，每亩补助1000元），每户补助总面积不超过4亩；经营主体当年新发展中药材50亩以上的，每亩一次性补助400元，其中林下种植每亩补助150元，最高不超过10万元。</t>
  </si>
  <si>
    <t>2023年2-11月</t>
  </si>
  <si>
    <t>直接带动2266户脱贫户（监测户）8328人及经营主体联农带农133户500人，亩均增收1000元</t>
  </si>
  <si>
    <t>15个镇办</t>
  </si>
  <si>
    <t>林特产中心</t>
  </si>
  <si>
    <t>林业局</t>
  </si>
  <si>
    <t>收回结余资金800元（中央）</t>
  </si>
  <si>
    <t>茅坪回族镇红光村烤烟产业项目</t>
  </si>
  <si>
    <t>项目由红光村实施，种植烤烟300亩，其中新发展烤烟100亩，由村集体流转土地300亩，安装自动化烤烟炉8个，旋耕机5台，新建、完善相关烤烟产业附属配套设施，确权到村集体。</t>
  </si>
  <si>
    <t>2023年3-12月</t>
  </si>
  <si>
    <t>项目建成投产后，带动集体经济增加5万元，受益农户95户294人，其中脱贫户45户135人，监测户2户6人，户均增收3000元/年。</t>
  </si>
  <si>
    <t>红光村</t>
  </si>
  <si>
    <t>统战部</t>
  </si>
  <si>
    <t>产业扶持
设施配套
设备购置</t>
  </si>
  <si>
    <t>云盖寺镇东洞村中药材种植项目</t>
  </si>
  <si>
    <t>在云盖寺镇东洞村建设中药材基地125亩，用于种植索谷丹、毛慈菇等药材。资产确权到户</t>
  </si>
  <si>
    <t>2023年7-10月</t>
  </si>
  <si>
    <t>通过中药材种植基地建设，推动中药材产业发展，带动农户增收2000元/年。项目受益20户77人，其中脱贫户及监测户10户34人。</t>
  </si>
  <si>
    <t>东洞村</t>
  </si>
  <si>
    <t>乡村振兴局</t>
  </si>
  <si>
    <t>云镇字〔2023〕300号，调增20万元</t>
  </si>
  <si>
    <t>庙沟镇食用菌产业项目</t>
  </si>
  <si>
    <t>硬化配套产业路共计1.3公里；修建大棚采摘通道500米；新建钢管大棚30个；新修蓄水池两个150立方米；铺设自动喷水管网设施;新发展种植羊肚菌30亩，30万袋、栗蘑10万袋;改造食用菌深加工厂房一座1000平方米;新建存储冷库一座200平方米；东沟村发展15万袋香菇、20万袋木耳，并新建木耳生产大棚一座1800平方米，冷库一座110立方,并增加烘烤设备。小计：共发展食用菌75万袋。</t>
  </si>
  <si>
    <t>2023年</t>
  </si>
  <si>
    <t>通过项目实施,改善园区生产条件,增强食用菌产业生产能力,带动当地群众增收4000元/年，增加集体经济收入2万元以上</t>
  </si>
  <si>
    <t>蒿坪村、东沟村</t>
  </si>
  <si>
    <t>未安排资金</t>
  </si>
  <si>
    <t>西口镇食用菌产业项目</t>
  </si>
  <si>
    <t>青树村发展木耳产业100万袋；农丰村发展食用菌20万袋。小计：共发展食用菌120万袋。</t>
  </si>
  <si>
    <t>通过产业带动增加农民收入户均增收1500元。</t>
  </si>
  <si>
    <t>青树村、农丰村</t>
  </si>
  <si>
    <t>柴坪镇产业示范园</t>
  </si>
  <si>
    <t>1.栽植大樱桃新品种10个（6万株）；150平米冷库一座,水肥一体化滴灌、防雨棚。2.入园路一条。</t>
  </si>
  <si>
    <t>通过项目实施，保障脱贫户稳定增收，户均增收1500元。</t>
  </si>
  <si>
    <t>建国村、柴坪村</t>
  </si>
  <si>
    <t>魔芋示范基地建设及深加工项目</t>
  </si>
  <si>
    <t>1.建3000吨魔芋仿生制品加工车间1500㎡，购置设备30套件。2.建1000吨魔芋特色挂面加工车间500㎡，购置设备18套件。3.改造3500㎡产品检测中心；改造1200㎡生鲜蔬菜分拣中心；改造300㎡农产品电商中心。4.在木王镇朝阳村建1000亩魔芋示范基地；云盖寺镇金钟、东洞村各建500亩魔芋示范基地。</t>
  </si>
  <si>
    <t>增加收入2000万元 利税200万元，带动20户60人增加收入。</t>
  </si>
  <si>
    <t>永乐街道办、木王镇、云盖寺镇等</t>
  </si>
  <si>
    <t>王家坪社区、朝阳村、金钟村、东洞村等村</t>
  </si>
  <si>
    <t>1000亩魔芋标准化种植基地建设、魔芋产业园区基础设施建设项目</t>
  </si>
  <si>
    <t>项目计划在庙沟镇中坪村、双喜村2村采取“公司+基地+农户”形式，按照标准化种植，科学化管理，建设魔芋标准化基地1000亩。在庙沟镇中坪村二组，建设全长6公里，路宽4.5米产业路一条。</t>
  </si>
  <si>
    <t>本项目建成后，预计年可实现销售收入3000万元，实现利润300万元。带动脱贫户128户384人发展魔芋产业实现巩固脱贫成果，对助推当地经济发展，乡村振兴起到示范带动作用。</t>
  </si>
  <si>
    <t>中坪村二组、双喜村五六七组</t>
  </si>
  <si>
    <t>魔芋产品深加工及1000亩标准化魔芋基地建设项目</t>
  </si>
  <si>
    <t>项目在永乐街道办栗园村建设富硒魔芋葡甘聚糖饮品生产线1条，年产葡甘聚糖饮品100万瓶；计划在柴坪镇余师村建设标准化魔芋种植基地1000亩。</t>
  </si>
  <si>
    <t>本项目建成投产后，预计可实现销售收入2500万元，实现利润510万元。项目发展魔芋标准化种植基地1000亩，联农带农193户515人，其中脱贫户182户、监测户11户，户均增收1500元，经济效益和社会效益较好。</t>
  </si>
  <si>
    <t>永乐街道办、柴坪镇</t>
  </si>
  <si>
    <t>栗园村、余师村</t>
  </si>
  <si>
    <t>板栗核桃科管项目</t>
  </si>
  <si>
    <t>脱贫户板栗核桃自主科管97400亩，其中板栗58300亩，核桃39100 亩</t>
  </si>
  <si>
    <t>亩均收入600元</t>
  </si>
  <si>
    <t>镇安县</t>
  </si>
  <si>
    <t>150个村（社区）</t>
  </si>
  <si>
    <t>达仁镇狮子口社区现代农业产业示范培训基地</t>
  </si>
  <si>
    <t>项目总投资2000万元。硬化道路7.6公里；改造地产茶园500亩；板栗科管800亩；新建魔芋种植基地300亩；拐枣种植200亩；新建培训基地1处500㎡。</t>
  </si>
  <si>
    <t>提高群众满意度，带动农户稳定增收，提升茶叶生产效能，提高茶叶产量和质量标准，进一步提升象园茶品牌影响力,改善基础设施，改善居民生活环境，便利附近村民出行，促进产业发展。</t>
  </si>
  <si>
    <t>狮子口社区</t>
  </si>
  <si>
    <t>绿晟茶叶农业综合体建设项目</t>
  </si>
  <si>
    <t>新建茶园200亩，改造老旧茶园380亩，新建育苗基地10亩，购置红茶、绿茶红茶设备两套，新建2米宽生产路2000米,观光茶园人行步道亮化，总计1000米。</t>
  </si>
  <si>
    <t>提升茶叶生产效能，提高茶叶产量和质量标准，进一步提升象园茶品牌影响力；随着茶叶加工生产线的建成，茶叶加工能力和加工水平大幅度增加。</t>
  </si>
  <si>
    <t>象园村</t>
  </si>
  <si>
    <t>农光互补项目</t>
  </si>
  <si>
    <t>重点在原有光伏板下发展立体木耳种植350万袋，通过农光互补方式发展木耳750万袋。</t>
  </si>
  <si>
    <t>项目建成投产后，预计年产木耳500吨，产值3200万元左右，带动农户户均增收5000元以上。</t>
  </si>
  <si>
    <t>大坪镇、米粮镇、西口回族镇</t>
  </si>
  <si>
    <t>庙沟村、红卫村、光明村、岭沟村</t>
  </si>
  <si>
    <t>镇安县王莽山茶旅融合开发项目</t>
  </si>
  <si>
    <t>项目总投资3694万元，建设期2023-2025年。建成标准化观光茶园500亩及配套自动化灌溉、施肥及观光旅游设施；改造、新建新品茶园1500亩，新建新品育苗基地10亩；建设1650平方米绿茶加工生产线，一条红茶加工生产线，修建茶园道路3000米，新建茶园观光凉亭1座及其配套设施，新建观光休息长廊80平米，建设120平米以上茶叶展厅；联合中国茶叶研究所、西北农业大学成立象园茶技术工作站。</t>
  </si>
  <si>
    <t>项目建成后，茶园年产干茶30吨，实现销售收入1900万元；通过茶旅融合，带动旅游业发展，年可增加收入300万元，带动项目区300余户群众2增收致富，户均可增收3000元，可很好地推动乡村振兴建设。</t>
  </si>
  <si>
    <t>象园村至王莽山</t>
  </si>
  <si>
    <t>镇安县月河镇西川稻油循环农业示范园项目</t>
  </si>
  <si>
    <t>项目总投资5000万元，建设期限2023-2024年。立足当地，规划形成“一心、两带、三片区、多节点”的空间功能结构布局，即园区集中种植区的综合服务中心，占地面积9570平方米，总建筑面积1915平方米；沿现状河流形成的滨水生态景观带及沿高西路形成的特色民宿产业聚集带，发展稻油一体化集中种植区、千亩茶园集中区及山体景观林区，形成加工服务集中点，打造景观门户节点。</t>
  </si>
  <si>
    <t>项目建成后，通过推广优质油菜、水稻，企业在不增加投入的情况下可获得67.2余万元的企业年新增利润；旅游新增收入可达300万元。年可获得430.2多万元的直接年新增经济效益。项目的实施还能促进一、二、三产业融合发展，推动乡村振兴。</t>
  </si>
  <si>
    <t>镇安县创盛农副产品深加工及冷链物流项目</t>
  </si>
  <si>
    <t>项目总投资1.2亿元，建设期限2022-2024年。总占地19.49亩，总建筑面积约13000平方米。新建高低温冷库面积约4000平方米,用于猪肉、蔬菜、水果、板栗核桃、药材等储备；建设年屠宰15万头生猪生产线、农副产品加工、包装车间约3500平方米；生产厂房、库房约2500平方米；建设厂区内桥梁一座，配套建设冷链物流和相关附属设施等。</t>
  </si>
  <si>
    <t>一是解决部分生猪养殖户、板栗及核桃种植户的储存及销售问题;二是填补我县冷链物流的空白;三是提升我县抗疫及应对大自然灾害的物资储备能力。</t>
  </si>
  <si>
    <t>王家坪社区午峪沟口</t>
  </si>
  <si>
    <t>永乐街道办食用菌菌种研发项目</t>
  </si>
  <si>
    <t>以镇安县科技特派团食用菌产业组为依托，针对木耳、滑子菇等食用菌，开展菌种研发，推广良种、良繁、良法，革新食用菌种植技术，提升我县食用菌产业科学有序发展。</t>
  </si>
  <si>
    <t>通过食用菌菌种研发，提升木耳、滑子菇等食用菌菌种研发，提高食用菌产量10%以上，质量明显提神，市场接受度不断提高。</t>
  </si>
  <si>
    <t>金花村</t>
  </si>
  <si>
    <t>永乐街道办“云盖寺挂面”手工挂面产业发展项目</t>
  </si>
  <si>
    <t>建设云盖寺挂面标准化生产车间2500平方米，建设挂面生产线2条，年生产加工云盖寺挂面100吨。</t>
  </si>
  <si>
    <t>通过云盖寺挂面车间及生产线建设，年加工挂面100吨，实现产值1500万元。</t>
  </si>
  <si>
    <t>永乐街道办进口冷链食品监管仓建设项目</t>
  </si>
  <si>
    <t>按照政府购买服务的要求和“三区两通道”标准，建设改造冷链食品监管仓5000立方米，完成相关配套设施建设。</t>
  </si>
  <si>
    <t>建设专业的进口冷链食品监管仓，为我县疫情防控提供专业的监管冷链仓库，增强疫情防控能力，带动附近农民就近就业，持续增加当地农民收入。</t>
  </si>
  <si>
    <t>月河镇西川村有机蔬菜项目</t>
  </si>
  <si>
    <t>项目占地5.3亩，新建鱼菜共生生产车间（联栋薄膜温室）一座，其中养殖系统 820平方米包括养殖槽，残饵粪便收集处理器，全自动微滤机，生物滤池，紫外线杀菌，矿化系统，循环系统；种植系统2650平方米，包括立体种植设施设备，浮板水培种植设施设备，气雾栽培种植设施设备，陶粒种植设施设备，配套设施132平方米包括智能化控制系统，发电机等，购置500g/尾的鲈鱼10万尾，购置苗种35万株。</t>
  </si>
  <si>
    <t>项目建成后，企业年可增加收入160万元，还可提供13个固定就业岗位，季节性工作岗位25个。</t>
  </si>
  <si>
    <t>西川村</t>
  </si>
  <si>
    <t>商洛市镇安县云镇社区农产品分拣配送和区域冷链物流建设项目</t>
  </si>
  <si>
    <t>项目总投资5000万元。总占地 6.8 亩，规划建设 500 平方米分选中心；建设 1000 平方米预冷中心；建设 1500 平方米冷藏、冷冻中心，并配套实施给排水、道路、消防、照明等基础设施</t>
  </si>
  <si>
    <t>预计年收入300万元，年增加税收10万元。</t>
  </si>
  <si>
    <t>云镇社区</t>
  </si>
  <si>
    <t>镇安县年产2万吨生物质颗粒燃料项目</t>
  </si>
  <si>
    <t>项目总投资3600万元，总占地面积约17.84亩，建筑面积7180m2，主要建设生产车间、仓库、配电室、道路硬化、绿化等。同时购进铲车、粉碎机、制粒机、自动定量包装机等设备，以满足项目运行需要。项目建成运营后，实现年产2万吨生物质颗粒燃料的生产规模。</t>
  </si>
  <si>
    <t>项目建成运营后，实现年产2万吨生物质颗粒燃料的生产规模。改善生态环境，促进燃煤替代，推进节能减排，提供就业岗位30个，人均增收3万元。</t>
  </si>
  <si>
    <t>午峪工业园区</t>
  </si>
  <si>
    <t>镇安县农作物病虫害区域防治建设项目</t>
  </si>
  <si>
    <t>在镇安县永乐街道办建设农作物病虫害区域防治中心1个，建筑面积2200平米，框架结构，购置配套的检测设备，为镇安县区域内15个镇办，购置农作物检测与控制示范区预测预报系统设备590台（套），防治系统设备20台（套），农产品农药残留检测系统设备90台（台），其他设备5台（套）。</t>
  </si>
  <si>
    <t>项目建成后，全县农业病虫害防治技术将大为提高，对各种病虫草鼠害的综合防效提高到80%以上，防治技术到位率提高30%，可使每年全县因各种有害病虫害造成的损失由10%降至2%，每年农业可挽回经济损失1500万元，而且增加农民收入的同时提高农产品的品质，有效地保护农业生产安全。</t>
  </si>
  <si>
    <t>镇安县玉米新品种示范推广基地项目</t>
  </si>
  <si>
    <t>租用村合作社土地建设春夏玉米新品种示范推广试点基地，1个，聘请技术指导团队，建品种检测实验室1个，辐射带动其他各镇办群众自主发展10万亩。</t>
  </si>
  <si>
    <t>项目建设以新品种玉米示范基地为主线，充分发挥示范带动作用，建品种检测实验室，组织相关专家为农户提供玉米种植技术服务，使每一个玉米种植户深入掌握玉米施肥、病虫害防治技术要点，享受到技术带来的经济效益，使科技成为农作物发展的新动力。</t>
  </si>
  <si>
    <t>镇安县2023年大豆玉米马铃薯带状复合种植项目</t>
  </si>
  <si>
    <t>以“玉米不减产，多收一茬豆”为目标，在镇安县15个镇办大面积推广大豆玉米马铃薯带状复合种植5万亩。建立高产示范区10个0.2万亩。</t>
  </si>
  <si>
    <t>“玉米不减产，多收一茬豆”为目标，将进一步提高我县大豆、玉米的生产水平，促进县域农业结构调整，取得更好社会、经济、生态效益</t>
  </si>
  <si>
    <t>150个村/社区</t>
  </si>
  <si>
    <t>柴坪镇桃园村茶叶产业园建设项目</t>
  </si>
  <si>
    <t>建设茶园茶叶产业园区500亩，对茶叶科管、补植、施肥，并修建茶园观光步道2000 米、游客采摘步道 1000 米，新建茶厂2座及及其他旅游基础设施配套建设。</t>
  </si>
  <si>
    <t>项目建成后，将有效推进柴坪镇茶叶产业发展，促进项目周边地区420户1367名群众增收（其中脱贫户监测户182户595人），带动周围100余名群众就近就业，实现产业户均增收1000元。</t>
  </si>
  <si>
    <t>桃园村</t>
  </si>
  <si>
    <t>年产20吨镇安象园茯茶加工厂及基地建设项目</t>
  </si>
  <si>
    <t>项目租用中国电子援建厂房新建象园茶精深加工厂一处，改造制茶车间800平方米。购置萎凋机4台（LCWD-5）、上料机（6CS-50）、茶叶杀青机（6CST-110D）、揉捻机4台（6CR-65）、Z型上料机（6CS-100）、链板烘干机（6CH-70）等设备，装修茶文化展示区100平米，黑毛茶初制车间（无尘车间）400平米，精加工车间包括：原料间、二次发酵车间、发花间、陈化间、包材间、成品包装间、成品间共300平米，配套建设相关附属设施，发展茶叶基地720亩。</t>
  </si>
  <si>
    <t>项目建成后年综合收入可达到800万元，实现利税220万元，可带动110户就业增收，其中脱贫户50户，户均增收2万元以上。</t>
  </si>
  <si>
    <t>狮子口村、双河村</t>
  </si>
  <si>
    <t>②养殖业基地（养殖业）</t>
  </si>
  <si>
    <t>米粮镇小蚕共育项目</t>
  </si>
  <si>
    <t>集中共育小育846张，起三眠每张补助200元</t>
  </si>
  <si>
    <t>2023年1-9月</t>
  </si>
  <si>
    <t>通过蚕桑产业集中共育小蚕起三眠补助项目，提高农民发展产业的积极性，增加农民产业收入，预计受益农户78户234人，其中脱贫户43户129人，户均增收3000元</t>
  </si>
  <si>
    <t>青泥村、丰河村、月明村</t>
  </si>
  <si>
    <t>青铜关镇小蚕共育项目</t>
  </si>
  <si>
    <t>集中共育小蚕677张，起三眠每张补助200元</t>
  </si>
  <si>
    <t>通过蚕桑产业集中共育小蚕起三眠补助项目，提高农民发展产业的积极性，增加农民产业收入，预计受益农户14户42人，其中脱贫户23户69人，户均增收3000元</t>
  </si>
  <si>
    <t>铜关村、丰收村、东坪村</t>
  </si>
  <si>
    <t>大坪镇小蚕共育项目</t>
  </si>
  <si>
    <t>集中共育小蚕346张，起三眠每张补助200元</t>
  </si>
  <si>
    <t>通过蚕桑产业集中共育小蚕起三眠补助项目，提高农民发展产业的积极性，增加农民产业收入，预计受益农户6户18人，其中脱贫户2户6人，户均增收3000元</t>
  </si>
  <si>
    <t>庙沟村、旗帜村、岩屋村</t>
  </si>
  <si>
    <t>达仁镇小蚕共育项目</t>
  </si>
  <si>
    <t>集中共育小蚕3607张，起三眠每张补助200元</t>
  </si>
  <si>
    <t>通过蚕桑产业集中共育小蚕起三眠补助项目，提高农民发展产业的积极性，增加农民产业收入，预计受益农户285户855人，其中脱贫户177户531人，户均增收3000元</t>
  </si>
  <si>
    <t>枫坪村、丽光村、玉泉村、双河村、春光村</t>
  </si>
  <si>
    <t>高峰镇小蚕共育项目</t>
  </si>
  <si>
    <t>集中共育小蚕100张，起三眠每张补助200元</t>
  </si>
  <si>
    <t>通过蚕桑产业集中共育小蚕起三眠补助项目，提高农民发展产业的积极性，增加农民产业收入，预计受益农户20户60人，其中脱贫户2户6人，户均增收3000元</t>
  </si>
  <si>
    <t>柴坪镇小蚕共育项目</t>
  </si>
  <si>
    <t>集中共育小蚕1459张，起三眠每张补助200元</t>
  </si>
  <si>
    <t>通过蚕桑产业集中共育小蚕起三眠补助项目，提高农民发展产业的积极性，增加农民产业收入，预计受益农户72户216人，其中脱贫户101户303人，户均增收3000元</t>
  </si>
  <si>
    <t>金虎村、建国村、向阳村、东瓜村、石湾村、桃园村</t>
  </si>
  <si>
    <t>木王镇小蚕共育项目</t>
  </si>
  <si>
    <t>集中共育小蚕135张，起三眠每张补助200元</t>
  </si>
  <si>
    <t>通过蚕桑产业集中共育小蚕起三眠补助项目，提高农民发展产业的积极性，增加农民产业收入，预计受益农户40户120人，其中脱贫户12户36人，户均增收3000元</t>
  </si>
  <si>
    <t>月河镇小蚕共育项目</t>
  </si>
  <si>
    <t>通过蚕桑产业集中共育小蚕起三眠补助项目，提高农民发展产业的积极性，增加农民产业收入，预计受益农户20户60人，其中脱贫户6户18人，户均增收3000元</t>
  </si>
  <si>
    <t>先锋村</t>
  </si>
  <si>
    <t>庙沟镇小蚕共育项目</t>
  </si>
  <si>
    <t>集中共育小蚕2094张，起三眠每张补助200元</t>
  </si>
  <si>
    <t>通过蚕桑产业集中共育小蚕起三眠补助项目，提高农民发展产业的积极性，增加农民产业收入，预计受益农户278户834人，其中脱贫户172户516人，户均增收3000元</t>
  </si>
  <si>
    <t>中坪村、五一村、五四村、蒿坪村、三联村、双喜村</t>
  </si>
  <si>
    <t>2023年蚕种集中催青补助项目</t>
  </si>
  <si>
    <t>蚕种催青5个批次，每批次3万元。</t>
  </si>
  <si>
    <t>通过蚕桑产业集中共育小蚕起三眠补助项目，提高农民发展产业的积极性，增加农民产业收入，预计受益农户320户960人，其中脱贫户126户378人，户均增收3000元</t>
  </si>
  <si>
    <t>永乐街办</t>
  </si>
  <si>
    <t>永乐街道办畜牧养殖补助项目</t>
  </si>
  <si>
    <t>对脱贫户和监测户发展养猪379头、牛45头、羊113只、鸡1758只、蜂1148箱进行到户补助。养猪200元/头，养牛800元/头，养羊200元/头，养鸡18元/只，养蜂200元/箱。每户累计享受补助资金不超过5000元。</t>
  </si>
  <si>
    <t>2023年2-12月</t>
  </si>
  <si>
    <t>通过“五小工程"畜牧养殖补助项目直补到户，增加农户产业收入,实现户均增收1000元以上。受益农户537户2012人，其中脱贫户495户1848人，监测户42户164人。</t>
  </si>
  <si>
    <t>山海村、八亩坪村、北城社区等15个村（社区）</t>
  </si>
  <si>
    <t>畜牧中心</t>
  </si>
  <si>
    <t>直补到户</t>
  </si>
  <si>
    <t>米粮镇畜牧养殖补助项目</t>
  </si>
  <si>
    <t>对脱贫户和监测户发展养猪344头、牛87头、羊412只、鸡1441只、蜂344箱进行到户补助。养猪200元/头，养牛800元/头，养羊200元/头，养鸡18元/只，养蜂200元/箱。每户累计享受补助资金不超过5000元。</t>
  </si>
  <si>
    <t>通过“五小工程"畜牧养殖补助项目直补到户，增加农户产业收入,实现户均增收1000元以上。受益农户452户1733人，其中脱贫户419户1613人，监测户33户120人。</t>
  </si>
  <si>
    <t>八一村、丰河村、门里村等18个村（社区）</t>
  </si>
  <si>
    <t>青铜关镇畜牧养殖补助项目</t>
  </si>
  <si>
    <t>对脱贫户和监测户发展养猪352头、牛44头、羊250只、鸡1770只、蜂294箱进行到户补助。养猪200元/头，养牛800元/头，养羊200元/头，养鸡18元/只，养蜂200元/箱。每户累计享受补助资金不超过5000元。</t>
  </si>
  <si>
    <t>通过“五小工程"畜牧养殖补助项目直补到户，增加农户产业收入,实现户均增收1000元以上。受益农户484户1852人，其中脱贫户420户1597人，监测户64户255人。</t>
  </si>
  <si>
    <t>铜关村、青梅村、乡中村等12个村</t>
  </si>
  <si>
    <t>茅坪回族镇畜牧养殖补助项目</t>
  </si>
  <si>
    <t>对脱贫户和监测户发展养猪84头、牛199头、羊764只、鸡639只、蜂158箱进行到户补助。养猪200元/头，养牛800元/头，养羊200元/头，养鸡18元/只，养蜂200元/箱。每户累计享受补助资金不超过5000元。</t>
  </si>
  <si>
    <t>通过“五小工程"畜牧养殖补助项目直补到户，增加农户产业收入,实现户均增收1000元以上。受益农户349户1396人，其中脱贫户322户1305人，监测户27户91人。</t>
  </si>
  <si>
    <t>元坪村、红光村、五星村等7个村（社区）</t>
  </si>
  <si>
    <t>西口回族镇畜牧养殖补助项目</t>
  </si>
  <si>
    <t>对脱贫户和监测户发展养猪300头、牛121头、羊302只、鸡1633只、蜂359箱进行到户补助。养猪200元/头，养牛800元/头，养羊200元/头，养鸡18元/只，养蜂200元/箱。每户累计享受补助资金不超过5000元。</t>
  </si>
  <si>
    <t>通过“五小工程"畜牧养殖补助项目直补到户，增加农户产业收入,实现户均增收1000元以上。受益农户443户1678人，其中脱贫户401户1511人，监测户42户167人。</t>
  </si>
  <si>
    <t>石景村、长发村、农丰村等10个村（社区）</t>
  </si>
  <si>
    <t>云盖寺镇畜牧养殖补助项目</t>
  </si>
  <si>
    <t>对脱贫户和监测户发展养猪238头、牛33头、羊197只、鸡2312只、蜂729箱进行到户补助。养猪200元/头，养牛800元/头，养羊200元/头，养鸡18元/只，养蜂200元/箱。每户累计享受补助资金不超过5000元。</t>
  </si>
  <si>
    <t>通过“五小工程"畜牧养殖补助项目直补到户，增加农户产业收入,实现户均增收1000元以上。受益农户470户1771人，其中脱贫户441户1663人，监测户29户108人。</t>
  </si>
  <si>
    <t>岩湾衬区、西华村等7个村（社区）</t>
  </si>
  <si>
    <t>大坪镇畜牧养殖补助项目</t>
  </si>
  <si>
    <t>对脱贫户和监测户发展养猪152头、牛29头、羊66只、鸡918只、蜂234箱进行到户补助。养猪200元/头，养牛800元/头，养羊200元/头，养鸡18元/只，养蜂200元/箱。每户累计享受补助资金不超过5000元。</t>
  </si>
  <si>
    <t>通过“五小工程"畜牧养殖补助项目直补到户，增加农户产业收入,实现户均增收1000元以上。受益农户221户825人，其中脱贫户202户744人，监测户19户81人。</t>
  </si>
  <si>
    <t>凤凰村、红旗村、龙池村等8个村（社区）</t>
  </si>
  <si>
    <t>铁厂镇畜牧养殖补助项目</t>
  </si>
  <si>
    <t>对脱贫户和监测户发展养猪325头、牛28头、羊92只、鸡1553只、蜂567箱进行到户补助。养猪200元/头，养牛800元/头，养羊200元/头，养鸡18元/只，养蜂200元/箱。每户累计享受补助资金不超过5000元。</t>
  </si>
  <si>
    <t>通过“五小工程"畜牧养殖补助项目直补到户，增加农户产业收入,实现户均增收1000元以上。受益农户434户1649人，其中脱贫户408户1559人，监测户26户90人。</t>
  </si>
  <si>
    <t>铁厂社区、新声村、新联村、新民村等8个村（社区）</t>
  </si>
  <si>
    <t>达仁镇畜牧养殖补助项目</t>
  </si>
  <si>
    <t>对脱贫户和监测户发展养猪516头、牛29头、羊122只、鸡2071只、蜂582箱进行到户补助。养猪200元/头，养牛800元/头，养羊200元/头，养鸡18元/只，养蜂200元/箱。每户累计享受补助资金不超过5000元。</t>
  </si>
  <si>
    <t>通过“五小工程"畜牧养殖补助项目直补到户，增加农户产业收入,实现户均增收1000元以上。受益农户483户1760人，其中脱贫户414户1528人，监测户69户232人</t>
  </si>
  <si>
    <t>春光村、农光村、象园村等8个村（社区）</t>
  </si>
  <si>
    <t>高峰镇畜牧养殖补助项目</t>
  </si>
  <si>
    <t>对脱贫户和监测户发展养猪384头、牛33头、羊384只、鸡2059只、蜂105箱进行到户补助。养猪200元/头，养牛800元/头，养羊200元/头，养鸡18元/只，养蜂200元/箱。每户累计享受补助资金不超过5000元。</t>
  </si>
  <si>
    <t>通过“五小工程"畜牧养殖补助项目直补到户，增加农户产业收入,实现户均增收1000元以上。受益农户448户1628人，其中脱贫户393户1428人，监测户55户200人。</t>
  </si>
  <si>
    <t>青山村、渔坪村、升坪村等12个村（社区）</t>
  </si>
  <si>
    <t>回龙镇畜牧养殖补助项目</t>
  </si>
  <si>
    <t>对脱贫户和监测户发展养猪278头、牛22头、羊44只、鸡1420只、蜂589箱进行到户补助。养猪200元/头，养牛800元/头，养羊200元/头，养鸡18元/只，养蜂200元/箱。每户累计享受补助资金不超过5000元。</t>
  </si>
  <si>
    <t>通过“五小工程"畜牧养殖补助项目直补到户，增加农户产业收入,实现户均增收1000元以上。受益农户295户1104人，其中脱贫户261户960人，监测户34户144人。</t>
  </si>
  <si>
    <t>回龙社区、万寿村等6个村（社区）</t>
  </si>
  <si>
    <t>柴坪镇畜牧养殖补助项目</t>
  </si>
  <si>
    <t>对脱贫户和监测户发展养猪683头、牛43头、羊303只、鸡2526只、蜂394箱进行到户补助。养猪200元/头，养牛800元/头，养羊200元/头，养鸡18元/只，养蜂200元/箱。每户累计享受补助资金不超过5000元。</t>
  </si>
  <si>
    <t>通过“五小工程"畜牧养殖补助项目直补到户，增加农户产业收入,实现户均增收1000元以上。受益农户648户2460人，其中脱贫户558户2124人，监测户90户336人。</t>
  </si>
  <si>
    <t>柴坪村、安坪村、东瓜村等11个村（社区）</t>
  </si>
  <si>
    <t>木王镇畜牧养殖补助项目</t>
  </si>
  <si>
    <t>对脱贫户和监测户发展养生猪474头、牛25头、羊105只、鸡3189只、蜂1109箱进行到户补助。养猪200元/头，养牛800元/头，养羊200元/头，养鸡18元/只，养蜂200元/箱。每户累计享受补助资金不超过5000元。</t>
  </si>
  <si>
    <t>通过“五小工程"畜牧养殖补助项目直补到户，增加农户产业收入,实现户均增收1000元以上。受益农户698户2317人，其中脱贫户600户1993人，监测户98户324人。</t>
  </si>
  <si>
    <t>朝阳村、月坪村等8个村（社区）</t>
  </si>
  <si>
    <t>月河镇畜牧养殖补助项目</t>
  </si>
  <si>
    <t>对脱贫户和监测户发展养猪311头、牛23头、羊120只、鸡1286只、蜂535箱进行到户补助。养猪200元/头，养牛800元/头，养羊200元/头，养鸡18元/只，养蜂200元/箱。每户累计享受补助资金不超过5000元。</t>
  </si>
  <si>
    <t>通过“五小工程"畜牧养殖补助项目直补到户，增加农户产业收入,实现户均增收1000元以上。受益农户384户1635人，其中脱贫户353户1530人，监测户31户105人。</t>
  </si>
  <si>
    <t>西川村、八盘村等10个村（社区）</t>
  </si>
  <si>
    <t>庙沟镇畜牧养殖补助项目</t>
  </si>
  <si>
    <t>对脱贫户和监测户发展养猪252头、牛33头、羊53只、鸡1595只、蜂404箱进行到户补助。养猪200元/头，养牛800元/头，养羊200元/头，养鸡18元/只，养蜂200元/箱。每户累计享受补助资金不超过5000元。</t>
  </si>
  <si>
    <t>通过“五小工程"畜牧养殖补助项目直补到户，增加农户产业收入,实现户均增收1000元以上。受益农户332户1199人，其中脱贫户279户991人，监测户53户208人。</t>
  </si>
  <si>
    <t>五四村、五一村等7个村（社区）</t>
  </si>
  <si>
    <t>镇安县畜禽养殖规模提升改造项目</t>
  </si>
  <si>
    <t>对全县15家畜离规模养殖经营主体在新建圈舍厂房、改造提升、粪污处理、生物安全、词草词料加工、良种良育等重点环节配套完善设施设备进行补助，养殖规模为生猪存栏300—500头、肉牛存栏50— 100头、肉羊存栏100只—200只的，按不超过投资额20%补助；养殖规模为生猪存栏500—1000头、肉牛存栏100—200 头、肉羊存栏200—500只、家禽存栏10000—20000只的，按不超过投资额25%补助；养殖规模为生猪存栏1000头以上、肉牛存栏200头以上、肉羊存栏500只以上、家禽存栏20000只以上的，按不超过投资额30%补助；符合生产加工资格的经营主体新发展中蜂300箱以上，新增生产线、厂房、生产工具等设施设备以及新购进蜂种的，按不超过投资额25%补助。</t>
  </si>
  <si>
    <t>项目实施后，全县新增标准化养殖场房7000余平方米，15家养殖场生产规模化和标准化进一步提升，粪污设施设备装备率达到100%，粪污处理能力达到97.5%,肉羊和蜜蜂良种率不断提升，规模场生物安全水平不断提高。预计带动农户765户2295人，脱贫户和监测户372户1116人，户均增收1000元</t>
  </si>
  <si>
    <t>经营主体补助</t>
  </si>
  <si>
    <t>茅坪回族镇元坪村肉牛养殖场建设项目</t>
  </si>
  <si>
    <t>新建1600平方米现代化肉牛养殖场1个，配建350平方米养殖厂房1处，15立方米粪污处理设施1个，60立方米氨化池1个，100平方米材料间1个，24平方米储物间1个，管涵桥1座，硬化道路300平方米，平整场地100平方米，饮水设施等，并完善配套附属设施，确权到村集体。</t>
  </si>
  <si>
    <t>项目实施后，通过出租和联营的方式，可以带动村集体年增收2万元以上，受益农户73户，297人，其中脱贫户26户85人，监测户10户28人，户均年增收3000元。</t>
  </si>
  <si>
    <t>元坪村</t>
  </si>
  <si>
    <t>配套设施
设备购置</t>
  </si>
  <si>
    <t>④林草基地建设</t>
  </si>
  <si>
    <t>2023年镇安县黑窑沟国有林场大径林木基地建设项目</t>
  </si>
  <si>
    <t>该项目由黑窑沟林场实施，主要在米粮镇丰河村小石沟作业区，实施七叶树栽植，设计面积1108亩，可作业面积1000亩，共区划11个作业小班，产权归村集体。</t>
  </si>
  <si>
    <t>通过项目实施培育生产大径木材和林产品，增加林地碳储量，丰富森林文化、森林美学和森林康养功能、提高空气湿度，减少地面蒸发量，调节小气候，改善项目区生态环境。培育七叶树大径级材，木材产量产生的经济效益可达500万元左右，同时可吸纳劳动力200人左右，带动脱贫户、监测户30户就业，户均增收3000元</t>
  </si>
  <si>
    <t>丰河村</t>
  </si>
  <si>
    <t>黑窑沟林场</t>
  </si>
  <si>
    <t>林草基地建设</t>
  </si>
  <si>
    <t>⑤休闲农业与乡村旅游</t>
  </si>
  <si>
    <t>西口回族镇程家川休闲农业配套设施项目</t>
  </si>
  <si>
    <t>编制镇级乡村振兴重点帮扶镇规划，水毁道路及路肩修复1000米，修建排水渠500米，产业路修复4000平方米，聚集区绿化4000平方米，栽植绿化苗木2000株，河道修复、治理6公里，土地平整10000平方米，安装路灯100盏，土地整治3000米，产权确权到农丰村、岭沟村、青树村。</t>
  </si>
  <si>
    <t>2023年3-10月</t>
  </si>
  <si>
    <t>促进程家川休闲农业及乡村旅游产业发展，项目受益农户142户611人，其中脱贫户47户149人，监测户5户29人，带动142户农户通过务工实现增收，户均增收2000元。</t>
  </si>
  <si>
    <t>农丰村、岭沟村、青树村</t>
  </si>
  <si>
    <t>是、是、否</t>
  </si>
  <si>
    <t>产业配套建设</t>
  </si>
  <si>
    <t>柴坪镇桃园村茶叶观光园建设及产业发展项目</t>
  </si>
  <si>
    <t>二组、三组、七组中低产茶园改造1000亩；八组道路路基处理及硬化长1500米、宽3米；一组茶叶园区修建茶园生产步道1000米、宽1米；一组茶叶园区水毁河堤修复150米。资产确权到村。</t>
  </si>
  <si>
    <t>力争通过打造特色优质茶园，引入集茶叶采摘、加工和休闲旅游于一体观光园，带动民富村美。受益农户401户1381人，其中脱贫户180户626人，监测户11户30人。</t>
  </si>
  <si>
    <t>产业扶持及配套建设</t>
  </si>
  <si>
    <t>柴坪镇柴坪村休闲农业及配套设施项目</t>
  </si>
  <si>
    <t>柴坪村二组产业路路基处理及硬化1公里，宽3米，厚0.18米；新建公厕一座；新修河堤40米，底宽1.5米，面宽1米，高6米；基础绿化500平方米。资产确权到村。</t>
  </si>
  <si>
    <t>通过实施道路硬化，为毛家坡产业发展提供交通基础保障的同时也改变了村庄环境，提升了人居舒适度，受益户51户198人，其中脱贫户33户117人。纸房口乡村旅游建设，具有调整和优化农村产业结构、带动当地相关产业发展、吸纳当地就业、帮助农民脱贫致富、保护农村生态环境、推动城乡一体化。</t>
  </si>
  <si>
    <t>柴坪村</t>
  </si>
  <si>
    <t>柴坪镇向阳村农业示范园建设项目</t>
  </si>
  <si>
    <t>新建大棚及配套设施（土地平整10亩，新建育苗大棚，修防洪渠35米）；农业示范园建设及配套设施（小菜园、路边基础绿化及安装路灯50盏等）；新建公厕一座。资产确权到村。</t>
  </si>
  <si>
    <t>带动116户409人增产增收，其中脱贫户61户224人，监测户1户4人，提升村庄宜居环境，提高村庄发展引资内动力，持续带动农户增产增收，壮大村集体经济，带动更多的农户加入到美丽乡村建设大计。</t>
  </si>
  <si>
    <t>向阳村</t>
  </si>
  <si>
    <t>柴坪镇建国村休闲农业及配套设施项目</t>
  </si>
  <si>
    <t>四组产业路路基处理及硬化800米，宽3米，厚0.18米；板栗科管1000亩；蚕桑综合体建设；新建公厕一座；基础绿化200米；新修垃圾池7个。资产确权到村。</t>
  </si>
  <si>
    <t>项目完成后，一是增加农副产品销售渠道；二是提高了集体经济收入；三是改善了村庄环境，提升了居住舒适度。受益农户421户1445人，其中脱贫户166户522人。</t>
  </si>
  <si>
    <t>建国村</t>
  </si>
  <si>
    <t>柴坪镇石湾村休闲农业及配套设施项目</t>
  </si>
  <si>
    <t>土地沟口发展魔芋种植基地土地350平；开展基本绿化350平方米；六组新建公厕1个；二组水毁河堤修建170米；三组庙沟产业路硬化1.5公里。资产确权到村。</t>
  </si>
  <si>
    <t>受益农户150户385人，其中脱贫户75户217人，监测户20户66人，该项目完成后提升了石湾村人居环境，经济增收。</t>
  </si>
  <si>
    <t>达仁镇双河村休闲农业及配套设施项目</t>
  </si>
  <si>
    <t>实施500亩体验茶园提升，配套生产步道2千米，入园桥1座；一组老乡政府片区新建茶园农田护堤200米等，产权确权到双河村，按照相关管护制度，规范管理。</t>
  </si>
  <si>
    <t>通过项目建设，带动民富村强，有效提高村民发展产业动力，项目受益户358户1224人，其中脱贫户89户345人，监测户8户26人。</t>
  </si>
  <si>
    <t>达仁镇玉泉村休闲农业及配套设施项目</t>
  </si>
  <si>
    <t>低产茶园改造及标准化建设200亩；配套茶园生产步道1.2千米，修缮加固产业吊桥2座，茶园农田护堤200米，新建产业路1.3公里，产权确权到玉泉村，按照相关管护制度，规范管理。</t>
  </si>
  <si>
    <t>通过项目建设，带动民富村强，有效提高村民发展产业动力，项目受益户287户849人，其中脱贫户106户310人，监测户4户9人。</t>
  </si>
  <si>
    <t>玉泉村</t>
  </si>
  <si>
    <t>达仁镇春光村休闲农业及配套设施项目</t>
  </si>
  <si>
    <t>建设蚕桑体验园80亩，配套生产道路2公里等，产权确权到春光村，按照相关管护制度，规范管理。</t>
  </si>
  <si>
    <t>通过项目建设，带动民富村强，有效提高村民发展产业动力，项目受益户128户448人，其中脱贫户56户173人，监测户3户12人。</t>
  </si>
  <si>
    <t>春光村</t>
  </si>
  <si>
    <t>达仁镇丽光村休闲农业示范点项目</t>
  </si>
  <si>
    <t>示范点产业提升：科管桑园200亩、茶园400亩；示范点设施配套：新建示范点农产品转运通道500米，产业园防护河堤及配套工程，修复养蚕工厂河堤及小蚕供育室水毁路基；农产品交易、展销点2处，公路主干道沿线环境整治及河道清理等。产权确权到丽光村。按照相关管护制度，规范管理。</t>
  </si>
  <si>
    <t>通过项目建设，带动民富村强，有效提高村民发展产业动力，项目受益户35户139人，其中脱贫户12户41人，监测户1户5人。</t>
  </si>
  <si>
    <t>丽光村</t>
  </si>
  <si>
    <t>大坪镇龙池村烤烟基地及庭院经济配套设施项目</t>
  </si>
  <si>
    <t>打造700亩烤烟基地，配套烤烟水窖6个、灌溉浇水水管2600米；农户聚集区新建公厕1座；在二组、三组为25户农户配套庭院经济相关设施，其中小菜园建设21户等。资产确权到村，按照相关管护制度，规范管理。</t>
  </si>
  <si>
    <t>打造700亩烤烟基地，烤烟水窖和产业路桥的建设和修复为当地烤烟浇水和运输提供了便利，降低了农业成本，对提高单产、增加农民收入创造了良好条件，同时打造庭院经济27户，不仅能增加农民收入，还能改善居住环境。受益户167户514人，其中脱贫户41户131人，监测户3户12人。</t>
  </si>
  <si>
    <t>龙池村</t>
  </si>
  <si>
    <t>高峰镇升坪村食用菌基地建设项目</t>
  </si>
  <si>
    <t>以村集体为主体，升坪村食用菌项目占地面积约4000平米，计划建设食用菌大棚20座（7米宽，20米长），发展温室菌棒12万袋，硬化产业路一条长350米，宽4米，厚18公分，道路护坡浆砌石200方 ，新建50立方米水池一座，预埋管道500米，架设电力线路200米等。产权确权到升坪村。</t>
  </si>
  <si>
    <t>村集体建设管理，农户参与经营，平均带动10人脱贫户和监测户就近务工，人均增收2000元；该项目受益户165户362人，其中脱贫户50户148人、监测户9户33人。</t>
  </si>
  <si>
    <t>升坪村</t>
  </si>
  <si>
    <t>高政字〔2023〕105号</t>
  </si>
  <si>
    <t>高峰镇营胜村南五味子种植项目</t>
  </si>
  <si>
    <t>建设南五味子育苗基地30亩，种植基地73.9亩，配套建设容积30立方米灌溉用水窖1个、15平方烤房一座及相关烘干设备，新建砂石产业路960米，宽3.5米等；水窖、产业路等确权到营胜村。</t>
  </si>
  <si>
    <t>村集体建设管理，农户参与经营，带动57人脱贫户和监测户务工，人均增收4000元；项目受益户157户633人，其中脱贫户95户415人，监测户7户23人.</t>
  </si>
  <si>
    <t>营胜村</t>
  </si>
  <si>
    <t>高峰镇长坡村农业综合发展项目</t>
  </si>
  <si>
    <t>以村集体为主发展五味子育苗基地23亩，路基拓宽622米，硬化产业路622米，宽3米，厚度18公分；修理路基防护工程1处；修复损毁管涵4处，直径0.3米，长度3米等。产权确权到长坡村。</t>
  </si>
  <si>
    <t>村集体建设管理，农户参与经营，通过配发五味子苗，使脱贫户、监测户有主导产业，带动脱贫户、监测户劳动力29人就近务工，户均增收2500元，村集体经济年收入5万元；该项目受益户273户857人，其中脱贫户118户358人，监测户5户21人。</t>
  </si>
  <si>
    <t>长坡村</t>
  </si>
  <si>
    <t>高峰镇农科村休闲农业及配套设施项目</t>
  </si>
  <si>
    <t>围绕休闲农业建设和乡村旅游发展，在村内新建绿色水果种植采摘园，包括阳光温室大棚2.15亩、梨园8亩、葡萄园10亩、甘蔗园5亩及配套设施；配建36立方蓄水池1个，铺设管网2000米。同时按照产率融合思路，完善辖区旅游设施，完成巷道改造500米（含支巷），其中主巷宽3米、厚18厘米，支巷宽1.8米、厚12厘米；新建静泉甘蔗酒酿造作坊，包括厂房1座100平米，场地硬化166平米等。形成的资产确权到农科村。</t>
  </si>
  <si>
    <t>村集体建设管理，农户参与经营。主要扶持7户农户每户形成一个主导产业，同时可带动30余人就近务工，人均增收3000元；该项目建成后，壮大了村集体经济，受益户375户1176人，其中脱贫户72户229人，监测户12户45人。</t>
  </si>
  <si>
    <t>农科村</t>
  </si>
  <si>
    <t>高峰镇渔坪村种养殖产业发展及配套设施建设项目</t>
  </si>
  <si>
    <t>计划建设大棚蔬菜育苗基地5亩、种植基地45亩，完善配套的钢结构大棚和灌溉设施，建设30立方水窖1座；建园科管红仁核桃500亩；硬化产业路3.8千米，宽4米、厚18厘米等；产权均确权到渔坪村。</t>
  </si>
  <si>
    <t>村集体建设管理，农户参与经营，带动23人脱贫户和监测户务工，人均增收2000元；项目受益户165户578人，其中脱贫户20户77人，监测户2户5人。</t>
  </si>
  <si>
    <t>渔坪村</t>
  </si>
  <si>
    <t>回龙镇和坪村五组双油料及水杂果种植项目</t>
  </si>
  <si>
    <t>和坪村五组双油料基地建设80亩，水杂果种植100株，田园整治800平方米，配套入园路硬化改造提升1200平方米，河道治理0.5公里，新建公厕1座，田砍治理200米。产权确权到和坪村委会。</t>
  </si>
  <si>
    <t>受益农户656户2136人，其中脱贫户149户469人、监测户25户85人。预期效益为项目建设中平均带动120人务工，户均增收1800元；项目建成后，产业发展与旅游发展形成一体化，实现有机蔬菜及水杂果销售增值，旅游发展带动农特产品销售，户均增收800元；同时解决基础设施短板，改善群众生产生活条件。</t>
  </si>
  <si>
    <t>和坪村</t>
  </si>
  <si>
    <t>回政字〔2023〕82号</t>
  </si>
  <si>
    <t>回龙镇万寿村休闲农业及配套设施项目</t>
  </si>
  <si>
    <t>万寿村中蜂养殖100箱，种植拐枣树500亩，新建围栏1500米，新建圈舍1100㎡，围绕万寿村休闲农业观光旅游，配套修复水毁村主干道沿线河堤550m³，水毁便民桥1座，新修公厕1座，硬化产业路600米。 产权确权到万寿村委会。</t>
  </si>
  <si>
    <t>项目建设期间直接带动20人务工，人均增收1200元，项目建成后带动60户76人发展产业，户均增收2000元，项目建成后促进万寿村产业发展。资产确权到村委会。</t>
  </si>
  <si>
    <t>万寿村</t>
  </si>
  <si>
    <t>茅坪回族镇五福村休闲农业及配套设施项目</t>
  </si>
  <si>
    <t>1.流转土地10亩，发展塔架木耳12万袋，更换喷头1500个，水管2500米，木桩100根，晾晒棚32个，建成现代化木耳产业观光采摘基地1处；
2.流转土地8.2亩，修建现代设施农业大棚4个，并在周边配套建设入园路、灌溉设施、路灯等附属设施。              
3.项目区配套改建便民桥1座，栽种乔木60株，修剪树木100棵，巷道硬化1100平方米，翻砌农田石坎、挡墙360米。新修排水沟30米，并铺设排水管、检查井，更换项目区内硬化砖130平方米；
4.实施庭院经济“五小项目”，统一栽植水蜜桃、大樱桃等水杂果150棵。形成资产确权到村，按照相关管护制度，规范管理。</t>
  </si>
  <si>
    <t>建成木耳等集观光、采摘体验于一体的现代立体农业产业基地，预计吸引游客3000余人次，带动农产品销售村集体经济可增收8万元，受益户105户350人，其中脱贫户45户143人，监测户2户2人，流转农户土地及农户务工实现户均增收4000元，配套休闲农业项目环境治理将极大的改善群众居住条件，大力提升群众获得感，逐步实现乡村宜居宜业和美。</t>
  </si>
  <si>
    <t>五福村</t>
  </si>
  <si>
    <t>茅坪回族镇腰庄河村休闲农业及配套设施项目</t>
  </si>
  <si>
    <t>1.实施村集体经济项目，投资资金20万元，入股锦信实业有限公司，年分红8%，进一步发展壮大村集体经济；
2.流转土地6亩，发展塔架木耳5万袋，并建设入园路、灌溉设施等相关配套设施，建成木耳产业旅游观光体验基地1处；
3.依托北阳山知名度，结合乡村旅游发展和乡村建设实际，在村委会至刘家院子片区等农户聚集区改造标准公厕3个，安装栅栏550米等相关设施；
4.拓宽改造在项目区内长1.2公里，宽3.5米，厚0.18米产业路1条，并新建便民桥1座；                                         5.配套项目区新修河堤100米，安装仿生护栏105米，铺设石板地面200余平方米，建标识1处；
6.实施庭院经济“五小项目”，统一栽植水蜜桃、大樱桃等水杂果350棵。形成资产确权到村，按照相关管护制度，规范管理。</t>
  </si>
  <si>
    <t>项目实施后受益人口335户，1243人，其中脱贫户115户，357人，监测户6户16人，建成木耳观光体验基地和畜牧养殖体验基地，受益人口60户159人，脱贫户35户75人，监测户1户4人，土地流转及务工可实现户均增收6000元，集体经济增收10万元。依托北阳山知名度配套乡村旅游项目项将极大的改善腰庄河村村容村貌，预计游客可达10000余人次，带动餐饮5家及住宿8家，可带动农产品销售30余万元，进一步增加农民收入。</t>
  </si>
  <si>
    <t>腰庄河村</t>
  </si>
  <si>
    <t>米粮镇清泉村烤烟示范种植区建设</t>
  </si>
  <si>
    <t>流转300亩土地种植烤烟，配套烤烟产业砂石路4.5公里，宽3米；整治土地700平方米，建成烟叶分拣中心200平方米；路灯50盏。形成资产确权到村，按照相关管护制度，规范管理。</t>
  </si>
  <si>
    <t>通过烤烟产业路、巷道及路灯设施建设，受益农户125户，371人。其中脱贫户37户76人、监测户1户4人。户均增收2600元，解决烤烟产业基础设施短板，提高了烤烟种植条件， 拓宽了就业渠道，增加29个就业岗位。</t>
  </si>
  <si>
    <t>清泉村</t>
  </si>
  <si>
    <t>米粮镇江西村休闲农业项目</t>
  </si>
  <si>
    <t>在枣树坪附近利用30户群众庭院及周边60亩土地进行魔芋、甘蔗、蜂蜜等经济作物种植和畜牧养殖，生产农牧产品，发展休闲体验农业。配套院落生活环境改造，部分土地护砍建设。形成资产确权到村，按照相关管护制度，规范管理。</t>
  </si>
  <si>
    <t>通过发展种养植受益农户30户122人，其中脱贫户9户33人，监测户1户3人，户均增收3000元，巷道硬化提高了群众生产条件，促进了群众发展种养产业的积极性。</t>
  </si>
  <si>
    <t>江西村</t>
  </si>
  <si>
    <t>米粮镇树坪村烤烟产业示范区提升项目</t>
  </si>
  <si>
    <t>对树坪村470亩烤烟产业示范区进行全面提升。1.对彭家沟至朱砂梁300亩烤烟产业路硬化，长2公里，宽3.5米，厚18公分；2.新修树坪村三组李家沟至马家院子烤烟产业路，长2公里，宽3米；3.对烤烟分拣区、群众聚集区周围安装路灯20盏，巷道硬化1500平方米。形成资产确权到村，按照相关管护制度，规范管理。</t>
  </si>
  <si>
    <t>受益农户96户267人，其中脱贫户21户68人。1.烤烟产业路的建设，有效促进新发展烤烟产业170亩，及原有300亩烤烟种植条件的提升，带动59户群众增收，户均增收8000元。2.解决烤烟产业基础设施短板，改善群众烤烟、中药材、核桃板栗等产业的发展环境，促进群众通过产业增收。</t>
  </si>
  <si>
    <t>树坪村</t>
  </si>
  <si>
    <t>庙沟镇蒿坪村休闲农业及配套设施项目</t>
  </si>
  <si>
    <t>流转土地20.76亩，建设标准化桑园园区；流转土地6.3亩，新建果桑采摘园；科管桑园100亩；发展15户庭院经济，配套圈舍改造；维修安装照明设施30盏；食用菌大棚及配套设施改造提升。产权确权到村集体，按照相关管护制度，规范管理。</t>
  </si>
  <si>
    <t>建设标准化桑园，激发群众发展种养殖产业的积极性、自觉性，通过流转土地、带动就业，带联群众130户520人，其中脱贫户59户236人。</t>
  </si>
  <si>
    <t>蒿坪村</t>
  </si>
  <si>
    <t>庙沟镇中坪村蚕桑综合体建设项目</t>
  </si>
  <si>
    <t>发展密植桑园80亩，配套生产步道3千米，宽度1.2米，拓宽入园产业路3.4公里，标准4.5米，建设蚕桑体验园1处，扶持12户农户发展蚕桑庭院经济。产权确权到村集体，按照相关管护制度，规范管理。</t>
  </si>
  <si>
    <t>通过项目实施，提升脱贫户和监测户产业发展积极性，壮大村蚕桑产业发展，巩固脱贫攻坚成果，改善群众生产生活条件，改变村庄整体环境，提升人居舒适度和满意度。项目受益525户1613人，其中脱贫户124户338人，监测户10户26人。</t>
  </si>
  <si>
    <t>中坪村</t>
  </si>
  <si>
    <t>庙沟镇五四村休闲农业及配套设施项目</t>
  </si>
  <si>
    <t>改造提升桑园200亩，发展庭院经济20户，巷道硬化1千米，修复产业路2公里，农田挡护治理650米，维修路灯49盏，产权确权到村集体，按照相关管护制度，规范管理。</t>
  </si>
  <si>
    <t>通过项目实施，带动蚕桑和中药材产业发展，提升脱贫户和监测户产业发展积极性，增加农户收入，进一步巩固提升脱贫质量。改善群众生活条件及村容村貌，提升群众的生活质量。项目受益342户1048人，其中脱贫户159户471人，监测户13户39人。</t>
  </si>
  <si>
    <t>五四村</t>
  </si>
  <si>
    <t>庙沟镇双喜村休闲农业及配套设施项目</t>
  </si>
  <si>
    <t>实施桑园整治200亩，建设桑葚采摘园100亩，田地护坡治理500米，配套生产步道700米，入园路3公里，安装路灯15盏，并对沿途500米柳林、竹园进行梳理改造。产权确权到村集体，按照相关管护制度，规范管理。</t>
  </si>
  <si>
    <t>通过项目实施，加大村集体经济收入，带动群众增收出售农产品，改变村庄环境，提升人居舒适度。受益户402户1206人，其中脱贫户84户180人，监测户15户49人。</t>
  </si>
  <si>
    <t>双喜村</t>
  </si>
  <si>
    <t>木王镇米粮寺村黄颡鱼养殖及配套设施建设项目</t>
  </si>
  <si>
    <t>1.建设年产5000吨黄颗鱼养殖基地，实施土地平整2万平方米，基地护坎1500立方，形成固定资产确权到村。
2.一组王家沟水毁产业路修复1.5公里，八组赵户沟水毁产业路修复2公里。
3.农户聚集区公厕改造1座。形成资产确权到村，按照相关管护制度规范管理。</t>
  </si>
  <si>
    <t>通过黄颡鱼养殖基地建设，带动农户183户，其中脱贫户58户，监测户4户，吸纳当地40人务工，稳定务工10人，实现年人均增收10000元，解决基础设施短板，改善群众生产生活条件，带动旅游发展。</t>
  </si>
  <si>
    <t>米粮寺村</t>
  </si>
  <si>
    <t>木王镇平安村黄精种植及配套设施建设项目</t>
  </si>
  <si>
    <t>1.发展黄精种植100亩，新建黄精育苗大棚20个，发展林下种植中药材300亩；
2.园区产业路硬化长400米、宽0.5米；
3.新建公厕1座、修缮公厕2座，水毁河堤修复 140米。形成资产确权到村，按照相关管护制度，规范管理。</t>
  </si>
  <si>
    <t>通过黄精园区建设，带动农113户，其中脱贫户27、监测户4户，发展中药材黄精产业100亩，户均增收20000元，解决基础设施短板，改善群众生产生活条件。资产确权到村。</t>
  </si>
  <si>
    <t>平安村</t>
  </si>
  <si>
    <t>木王镇坪胜村魔芋种植及配套设施建设项目</t>
  </si>
  <si>
    <t>1.发展魔芋种植600亩，修复农田护堤1500立方；
2.配套建设魔芋产业砂石道路1条，长2.2千米，宽3.5米，水毁道路修复1.8千米；
3.农户聚集区公厕改造1座。形成资产确权到村，按照相关管护制度规范管理。</t>
  </si>
  <si>
    <t>通过发展魔芋产业及配套设施建设，带动农183户，其中脱贫户53、监测户3户，发展魔芋产业600亩，户均增8000元。</t>
  </si>
  <si>
    <t>坪胜村</t>
  </si>
  <si>
    <t>青铜关镇青梅村特色产业发展项目</t>
  </si>
  <si>
    <t>发展烤烟100亩；对食用菌基地大棚进行维修提升38个；新建中药材基地20亩(黄精) ；新修产业路1.5公里等。</t>
  </si>
  <si>
    <t>受益农户40户138人，其中脱贫户18户40人、监测户2户7人，户均增收2000元。确权到村集体，按照相关管护制度，规范管理。</t>
  </si>
  <si>
    <t>青铜关镇兴隆村特色产业发展项目</t>
  </si>
  <si>
    <t>种植200亩烤烟:桑园科管50亩;蚕桑工厂改造提升新建圈舍1500平方产业路修复等。</t>
  </si>
  <si>
    <t>受益农户130户475人，其中脱贫户40户138人，监测户10户42人，户均增收2200元。确权到村集体，按照相关管护制度，规范管理。</t>
  </si>
  <si>
    <t>兴隆村</t>
  </si>
  <si>
    <t>青铜关镇阳山村中药材基地项目</t>
  </si>
  <si>
    <t>种植黄精10亩、茯苓10亩、苍术10亩:五味子科管200亩及相关配套设施建设环境整治等。</t>
  </si>
  <si>
    <t>受益农户97户340人，其中脱贫户41户160人，监测户4户17人，户均增收2300元。确权到村集体，按照相关管护制度，规范管理。</t>
  </si>
  <si>
    <t>阳山村</t>
  </si>
  <si>
    <t>青铜关镇旬河村特色产业发展项目</t>
  </si>
  <si>
    <t>发展烤烟100亩;新建连翘种植基地1处40亩；新修产业路3公里；新建良种水稻基地30亩及相关配套设施等。</t>
  </si>
  <si>
    <t>受益农户203户725人，其中脱贫户83户274人，监测户15户46人，户均增收2200元。确权到村集体，按照相关管护制度，规范管理。</t>
  </si>
  <si>
    <t>旬河村</t>
  </si>
  <si>
    <t>铁厂镇西沟口村休闲农业及配套设施项目</t>
  </si>
  <si>
    <t>建设羊肚菌大棚20个；建设小菜园、整治修复农田4亩；建设老村头秦岭山水示范点一个等。资产确权给西沟口村委会，按照相关管护制度，规范管理。</t>
  </si>
  <si>
    <t>2023年1-10月</t>
  </si>
  <si>
    <t>通过项目实施改善当地群众生产生活条件村庄环境面貌增加了群众收入。受益户70户255人，其中脱贫户32户140人。</t>
  </si>
  <si>
    <t>西沟口村</t>
  </si>
  <si>
    <t>铁厂镇庄河村休闲农业及配套设施项目</t>
  </si>
  <si>
    <t>修建五味子采摘园20亩及管护，休闲农场建设10亩，修建田坎200立方米，公共厕所1个，安装路灯40盏，产业路硬化400平方米，资产确权给庄河村委会，按照相关管护制度，规范管理。</t>
  </si>
  <si>
    <t>通过实施五味子采摘园建设、休闲农场建设、公厕建设、安装路灯、修建田坎、产业路硬化等项目改变村容村貌，带动群众增收，促进经济发展。受益户185户850人，其中脱贫户90户375人。</t>
  </si>
  <si>
    <t>庄河村</t>
  </si>
  <si>
    <t>西口回族镇聂家沟村种植基地及配套建设项目</t>
  </si>
  <si>
    <t>野生五味子及香椿科管300亩，土地整治500米，河道修复3处，建设便民桥1座，巷道硬化1000平方米，土地平整5000平方米等，产权确权到聂家沟村。</t>
  </si>
  <si>
    <t>促进香椿、五味子产业发展，增加农户收入，受益户75户279人，其中脱贫户25户95人、监测户3户12人，户均增收2000元。</t>
  </si>
  <si>
    <t>聂家沟村</t>
  </si>
  <si>
    <t>西口回族镇上河社区农产加工中心项目</t>
  </si>
  <si>
    <t>新建中药材、华山松等农副产品加工中心400平方米，配套晾晒场硬化1500平方米，土地平整1500平方米，产权确权到上河社区。</t>
  </si>
  <si>
    <t>该项目可带动本社区及本镇周边村农副产品生产、加工、销售，促进农户通过务工、发展中药材和华山松等产业增收，受益农户120户420人，其中脱贫户38户130人，监测户3户19人，户均增收2000元。</t>
  </si>
  <si>
    <t>上河社区</t>
  </si>
  <si>
    <t>永乐街道太坪社区村集体经济及配套设施项目</t>
  </si>
  <si>
    <t>1.太坪社区村集体经济发展方面：5组建设30亩小菜园，20亩散养鸡场。
2.项目区配套水毁道路修复2千米、宽3.5米，厚度18米；巷道硬化2000平方米，安装路灯39盏，栽植植被300平方米，产权确权到太坪社区。
3.公厕一座，产权移交到太坪社区。</t>
  </si>
  <si>
    <t>一是村集体经济发展：村集体建设管理，农户参与经营，平均带动40人脱贫户和监测户务工，人均增收3000元；项目受益户205户746人，其中脱贫户36户110人，监测户5户15人；村集体年收入3.8万元。
二是通过配套设施建设，改善了村庄环境，提升了人居舒适度，收益农户1578户4898人，其中脱贫户415户1375人，监测户19户60人。</t>
  </si>
  <si>
    <t>太坪社区</t>
  </si>
  <si>
    <t>永乐街道庙坡村休闲农业及产业园区配套设施项目</t>
  </si>
  <si>
    <t>1.油葵种植基地：油葵黄豆套种120亩；
2.中蜂养殖基地：养殖中蜂150箱（中蜂种胚1500胚）、栽种金银花180株、中蜂养殖基地人行路192平方米等；
3.陶瓷加工基地:陶瓷展馆及陶瓷加工基地各一处；
4.修建公共厕所1座。</t>
  </si>
  <si>
    <t>通过产业发展及配套设施项目建设，改善了村庄环境，提升了人居舒适度，收益农户416户1452人，其中脱贫户149户505人，监测户8户35人。</t>
  </si>
  <si>
    <t>庙坡村</t>
  </si>
  <si>
    <t>变更</t>
  </si>
  <si>
    <t>永乐街道木园村产业发展及配套设施项目</t>
  </si>
  <si>
    <t xml:space="preserve">1.集体经济发展方面：木园村10亩蓝莓园进行施肥、死苗更换、锄草；木园村一组修建水产养殖产业园及购买鱼苗3500尾；建设40亩五味子园，购苗3万株。
2.修复九组水毁产业路1公里，修复九组水毁河堤20米，清理5个组产业路塌方。
</t>
  </si>
  <si>
    <t>一是村集体经济发展：村集体建设管理，农户参与经营，平均带动23人脱贫户和监测户务工，人均增收2500元；项目受益户492户1653人，其中脱贫户199户609人，监测户4户8人；村集体年收入7万元。
三是通过配套设施建设，改善群众生产生活出行条件，收益农户492户1653人，其中脱贫户199户609人，监测户4户8人。</t>
  </si>
  <si>
    <t>木园村</t>
  </si>
  <si>
    <t>永乐街道孙家砭村产业发展及配套设施项目</t>
  </si>
  <si>
    <t>1.集体经济发展方面：孙家砭村三组种植中药材共89亩。
2.孙家砭村产业路项目全长3.755 公里，其中：拓宽改造孙家砭村葛藤沟至半梁2公里产业路；拓宽改造孙家砭村严家屋场至小肠0.385公里产业路；新建孙家砭村吴家梁至茨沟垭0.95公里产业路路基。
3.新建9座垃圾台（大垃圾台1 座，小垃圾台8 座）。大垃圾台5.5 米长、3 米宽、高1.4 米。小垃圾台3 米长、2米宽、高1.4 米；孙家砭村102省道边建设公厕一座。
4.安全饮水修复10处，收益户100户430人。
产权确权到孙家砭村，按照相关管护制度，规范管理。</t>
  </si>
  <si>
    <t>一是村集体经济发展：种植中药材89亩可带动15人脱贫户和监测户务工，人均增收3200元；项目受益户322户1149人，其中脱贫户112户328人，监测户2户6人。
二是通过产业路修复改善群众出行顺畅程度，巩固群众产业发展。
三是通过垃圾台及公厕建设，改善了村庄环境，提升了人居舒适度，收益农户322户1149人，其中脱贫户112户328人，监测户2户6人。
四是通过安全饮水修复，保障100户430人安全饮水。</t>
  </si>
  <si>
    <t>孙家砭村</t>
  </si>
  <si>
    <t>永乐街道山海村产业发展及配套设施项目</t>
  </si>
  <si>
    <t>1.山海城北沟产业路修复；清理塌方约10343立方米、路基防护（M7.5浆砌片石挡墙）2097立方米、18厘米厚混凝土面层888.5平方米、18厘米厚无结合料料粒基层888.5平方米、挖除18厘米厚水泥混凝土面层160.5平方米、修补波形梁护栏192米。
2.新修便民桥1座，便民桥基础开挖回填、浆砌石桥台80立方米、桥面台帽、焊接钢栏杆。
3.新修垃圾场1个，垃圾池砌石挡墙基础36立方米、垃圾池地面硬化100平方米、垃圾池墙高2.2米等。
产权确权到山海村，按照相关管护制度，规范管理。</t>
  </si>
  <si>
    <t>一是通过产业路修复改善群众出行顺畅程度，巩固群众产业发展。受益户417户1370人，其中脱贫户215户696人，监测户13户29人。
二是通过便民桥建设改善群众出行顺畅程度，巩固群众产业发展。受益户128户420人，其中脱贫户42户135人，监测户4户10人。
三是通过垃圾场等建设，改善了村庄环境，提升了人居舒适度，收益农户417户1370人，其中脱贫户215户696人，监测户13户29人。</t>
  </si>
  <si>
    <t>山海村</t>
  </si>
  <si>
    <t>永乐街道王家坪社区产业发展及配套设施项目</t>
  </si>
  <si>
    <t>仓储物流中心项目,建设项目占地20亩，2023年建设一期新建钢构厂房4座，占地约2.7亩，厂房拟建宽15米，高9米，长30米等。产权确权到王家坪社区，按照相关制度，规范管理。</t>
  </si>
  <si>
    <t>一是村集体经济发展：村集体建设管理，农户参与经营，平均带动80人脱贫户和监测户务工，人均增收3000元；项目受益户623户2178人，其中脱贫户127户398人，监测户3户12人；村集体年收入20万元。
二是通过设施建设，改善了村庄环境，提升了人居舒适度，收益农户623户2178人，其中脱贫户127户398人，监测户3户12人。</t>
  </si>
  <si>
    <t>王家坪社区</t>
  </si>
  <si>
    <t>月河镇黄土岭村天麻产业基地及配套设施建设项目</t>
  </si>
  <si>
    <t>1.村集体新增天麻基地建设10亩，白芨育苗8亩，肚菌基地建设8亩；2.园区产业路400米；3.浆砌石坎500米,1400立方米；4.聚居区绿化1500米，巷道硬化450平米。资产确权到村，按照相关管护制度，规范管理。</t>
  </si>
  <si>
    <t>受益总人数353户，1021人，脱贫户112户385人。户均增收800元。</t>
  </si>
  <si>
    <t>黄土岭村</t>
  </si>
  <si>
    <t>月河镇西川村油菜•水稻农旅融合示范区产业及配套设施建设项目</t>
  </si>
  <si>
    <t>1.以西川村村集体油菜-水稻轮作基地为核心，计划继续土地流转100亩，发展油菜-水稻轮作基地；2.建设田园经济5处；3.配套建设育秧工厂1座  350平方米；4.聚居区绿化500米，巷道硬化800米。资产确权到村，按照相关管护制度，规范管理。</t>
  </si>
  <si>
    <t>带动农户95户317人。其中脱贫户36户102人，监测户2户10人，户均增收900元。</t>
  </si>
  <si>
    <t>月河镇川河村茶叶产业建设及配套设施建设项目</t>
  </si>
  <si>
    <t>1.发展茶叶产业100亩，种植茶苗20万株；2.修建茶叶产业园道路800米，修建蓄水池1座，管道900米；3.维修加固吊桥1座。资产确权到村，按照相关管护制度，规范管理。</t>
  </si>
  <si>
    <t>带动农户137户403人。其中脱贫户42户131人，监测户1户3人，户均增收800元。</t>
  </si>
  <si>
    <t>川河村</t>
  </si>
  <si>
    <t>月河镇先锋村果园建设及配套设施建设项目</t>
  </si>
  <si>
    <t>1.建设集体经济水杂果园20亩，配套修建水渠70米，园区产业路500米；2.聚集区巷道硬化长466米、宽2.5米。3.建设聚集区河堤100米，1000立方米；4.支持发展庭院经济20户。资产确权到村，按照相关管护制度，规范管理。</t>
  </si>
  <si>
    <t>带动农户127户437人，其中脱贫户33户94人，监测户2户7人，户均增收800元。</t>
  </si>
  <si>
    <t>月河镇菩萨殿村果园建设及配套设施建设项目</t>
  </si>
  <si>
    <t>1.菩萨殿村五组水果采摘园20亩，配套灌溉设施蓄水池1个，管网600米，田间生产步道400米，巷道硬化450平米，确权移交到村集体；2.栽种女贞子，红叶石楠，绿篱400平方米。资产确权到村，按照相关管护制度，规范管理。</t>
  </si>
  <si>
    <t>带动农户170户4595人，其中脱贫户45户158人，监测户4户11人，户均增收850元。</t>
  </si>
  <si>
    <t>菩萨殿村</t>
  </si>
  <si>
    <t>云盖寺镇西华村庭院经济产业及配套设施建设项目</t>
  </si>
  <si>
    <t>西华村一、六组建设小种植、小养殖基地30亩；硬化3.5米宽生产道路500米，栽植植被600平方米。产权确权到村集体，按照相关管护制度，规范管理。</t>
  </si>
  <si>
    <t>完善西华村庭院经济产业配套设施建设，改善了村庄环境，促进了产业发展，也为脱贫户和监测户提供务工就业机会。项目受益231户795人，其中脱贫户98户293人，监测户5户18人</t>
  </si>
  <si>
    <t>西华村</t>
  </si>
  <si>
    <t>云盖寺镇西洞村休闲农业及配套设施项目</t>
  </si>
  <si>
    <t>对现有30亩木耳及香菇种植基地进行提升改造；一、二组饮水管网改造，新建蓄水池一座，更换饮水管网1.9公里；二、三、四组分散供水管网改造2.8公里；安装路灯100盏。产权确权到村集体，按照相关管护制度，规范管理。</t>
  </si>
  <si>
    <t>通过种植基地改造、修复护堤、安装路灯等项目，改善了村庄环境，提升了产业发展水平，发展壮大集体经济收入。项目受益39户158人，其中脱贫户及监测户23户97人</t>
  </si>
  <si>
    <t>西洞村</t>
  </si>
  <si>
    <t>庙沟镇五四村休闲农业及配套设施建设项目</t>
  </si>
  <si>
    <t>扩大发展蚕桑50亩，中药材50亩，配套修复5公里水毁产业路及20亩水毁农田，同时发展庭院经济10余户，田埂治理2000米。资产确权到村。</t>
  </si>
  <si>
    <t>2023年7月-12月</t>
  </si>
  <si>
    <t>通过项目实施，提高群众发展蚕桑、中药材等产业的积极性，增加农户收入，预计年户均增收4000元，改变群众生产生活条件，提升群众的满意度。受益农户159户496人，其中脱贫户72户254人。</t>
  </si>
  <si>
    <t>产业扶持及配套设施建设</t>
  </si>
  <si>
    <t>镇巩衔组办发〔2023〕45号</t>
  </si>
  <si>
    <t>第二批</t>
  </si>
  <si>
    <t>青铜关镇丰收村休闲农业及配套设施建设项目</t>
  </si>
  <si>
    <t>依托丰收村魔芋种植基地，实施标准化农田建设50亩，在标准化农田田间中新修配套田间步道300米，资产确权到村。</t>
  </si>
  <si>
    <t>2023年3月-10月</t>
  </si>
  <si>
    <t>通过项目实施，壮大丰收村集体经济魔芋种植规模，受益农户47户117人，其中脱贫户35户117人（含监测户3户15人），户均增收3000元。</t>
  </si>
  <si>
    <t>丰收村</t>
  </si>
  <si>
    <t>云盖寺镇黑窑沟村休闲农业提升项目</t>
  </si>
  <si>
    <t>对水茶果采摘园进行提升改造；治理河道200米，公路边坡治理450米等。产权确认到村集体。</t>
  </si>
  <si>
    <t>实施农业产业园提升改造工程，并配套河道治理等项目，完善了基础服务实施，改善了村庄环境，促进了文旅产业发展。项目建成后，通过采摘园吸引游客，预计年收益5万元，受益30户112人，其中脱贫户10户36人，监测户1户1人</t>
  </si>
  <si>
    <t>黑窑沟村</t>
  </si>
  <si>
    <t>云盖寺镇金钟村产业园提升及配套设施建设项目</t>
  </si>
  <si>
    <t>围绕金钟村采摘园，沿线耕地治理115亩，桥梁改造1座等；对100亩栗园改造提升，配套建设生产步道150㎡，清理河道1.2公里，产权确定到金钟村</t>
  </si>
  <si>
    <t>通过对采摘园、栗园的改造，改善了村庄环境，为产业发展提供支撑。项目受益63户205人，其中脱贫户35户89人，监测户1户3人</t>
  </si>
  <si>
    <t>金钟村</t>
  </si>
  <si>
    <t>云镇字〔2023〕300号，调减20万元</t>
  </si>
  <si>
    <t>云盖寺镇西华村休闲农业及配套设施项目</t>
  </si>
  <si>
    <t>为西华村七组小木岭农户配套庭院经济相关设施；配套平整土地1000㎡，硬化345.12㎡；新修蓄水池1座，铺设饮水管道800米；新建排水渠40米，垃圾池1座等。产权确定到村集体。</t>
  </si>
  <si>
    <t>通过平整土地、修建蓄水池等项目，改善了西华村环境，提升了旅游服务质量，为发展产业提供基础。项目受益51户173人，其中脱贫户11户39人，监测户2户6人</t>
  </si>
  <si>
    <t>月河镇西川村休闲农业及配套设施建设项目</t>
  </si>
  <si>
    <t>依托西川村“稻油”农旅融合示范园区建设育秧工厂大棚一座，建设面积300平方米，长24米，宽12米，高6米；配套提升灌溉设施管线建设50米及配套设施建设</t>
  </si>
  <si>
    <t>2023年5-11月</t>
  </si>
  <si>
    <t>项目建成后通过休闲农业旅游观光带动周边群众增收，受益农户187户654人，大棚等设施采取村集体经济合作社出租，每年租金7000元。户均增收1000元。</t>
  </si>
  <si>
    <t>月河镇罗家营村休闲农业及配套设施建设项目</t>
  </si>
  <si>
    <t>依托罗家营乡村振兴示范区发展油菜、油葵种植1000亩，配套修建田间生产步道100米</t>
  </si>
  <si>
    <t>项目建成后带动周边农户45户170人，其中脱贫户18户60人。36户农户务工，年收入约7.2万元，户均增收2000元；7户小卖部经营性收入约1.4万元；带动2户饭店，户均增收1万元；村集体经济预计年收益2万元。</t>
  </si>
  <si>
    <t>罗家营村</t>
  </si>
  <si>
    <t>达仁镇狮子口社区休闲农业项目</t>
  </si>
  <si>
    <t>狮子沟庙梁新建狮子口社区现代农业产业示范园入园步道610米，农产品集散地240平方米；低产茶园改造500亩，茶园和板栗科管300亩。</t>
  </si>
  <si>
    <t>2023年5月-12月</t>
  </si>
  <si>
    <t>该项目的实施极大改善群众生产生活条件，带动农户稳定增收，积极巩固脱贫攻坚任务，提升板栗、茶叶、魔芋、拐枣等生产效能，提高农产品产量和质量标准，进一步提升镇安县板栗、茶叶、魔芋、拐枣等品牌影响力，改善基础设施，便利附近村民出行，促进产业发展。项目建成后预计年收益10万元，受益农户58户202人，其中脱贫户25户92个，户均增收1000元。</t>
  </si>
  <si>
    <t>永乐街道办安山村休闲农业及配套设施项目</t>
  </si>
  <si>
    <t>依托安山现有农业产业，推动农旅融合发展，配套修复安山村石挡墙180米；修复道路塌陷两处：修复400米台阶步道等。配套设施确权到村集体。</t>
  </si>
  <si>
    <t>通过完善修复相关配套设施，推动安山农旅融合发展，带动周边民宿等第三产业发展，带动群众增加经营性收入，受益农户299户1028人，其中脱贫户、监测户126户430人。</t>
  </si>
  <si>
    <t>安山村</t>
  </si>
  <si>
    <t>镇巩衔组发〔2023〕7号</t>
  </si>
  <si>
    <t>永乐街道办孙家砭村休闲农业及配套设施项目</t>
  </si>
  <si>
    <t>围绕村域400亩烤烟4和200亩中药材产业发展，配套硬化孙家砭村二组岩屋沟产业路，长度130米，宽度4.5米（含有效路面），新修排水沟130米。配套设施确权到村集体。</t>
  </si>
  <si>
    <t>目完建成后，将有效改善村内烤烟和中药材产业发展现状，改善群众生产生活便利条件，受益农户209户826人，其中脱贫户70户207人。</t>
  </si>
  <si>
    <t>回龙镇回龙社区休闲农业及配套设施项目</t>
  </si>
  <si>
    <t>围绕回龙社区休闲农业农旅融合发展，配套建设一组道路硬化740平方米及配套设施预埋弱电管道970米，安装河堤安全栏215米，硬化人行步道320平方米。配套设施确权到村集体。</t>
  </si>
  <si>
    <t>项目建设期间直接带动5人务工，户均增收2000元，项目建成后203户710人受益。</t>
  </si>
  <si>
    <t>回龙社区</t>
  </si>
  <si>
    <t>柴坪镇金虎村休闲农业及配套设施项目</t>
  </si>
  <si>
    <t>产业路修复（路基平整44.1米、路面混凝土硬化27.1米、拆除破损路面8.6米，挖方、土方清理143.1米、石护坡17米），护田坎117.1米
土地平整2.2亩，排水沟（含挖槽土方）修建560.2米，护田栏杆299米，扶贫工厂改造提升，农田灌溉及设施改造提升</t>
  </si>
  <si>
    <t>产业配套设施建成后，将带动当地产业发展，改善群众生产生活条件，受益农户67户212人，其中脱贫户、监测户24户84人。</t>
  </si>
  <si>
    <t>金虎村</t>
  </si>
  <si>
    <t>庙沟镇蒿坪村农学旅融合项目</t>
  </si>
  <si>
    <t>修缮改造原幸福院闲置集体房产27间，配套完善院内排水设施，作为研学旅体验中心。资产确权到村。</t>
  </si>
  <si>
    <t>项目实施后。将盘活村闲置资产，通过农学旅融合，带动当地蚕桑产业发展，增加群众收入，吸引学生、游客开展研学体验，壮大村集体经济，预计受益农户48户116人，其中脱贫户、监测户20户58人。</t>
  </si>
  <si>
    <t>永乐街道办集镇所在地休闲农业及配套设施建设项目</t>
  </si>
  <si>
    <t>围绕金花村五组70亩烤烟和传统产业核桃板栗100亩，配套新修五组砂石产业路1公里，宽度4.5米，配套实施确权到村集体。</t>
  </si>
  <si>
    <t>目完建成后，将有效改善村内烤烟和中药材产业发展现状，改善群众生产生活便利条件，受益农户120户360人，其中脱贫户30户105人。</t>
  </si>
  <si>
    <t>镇巩衔组发〔2023〕8号</t>
  </si>
  <si>
    <t>青铜关镇集镇所在地休闲农业及配套设施建设项目</t>
  </si>
  <si>
    <t>在铜关村三组修建产业路1公里。加固维修河堤30米。资产确权到村。</t>
  </si>
  <si>
    <t>2023年10月-12月</t>
  </si>
  <si>
    <t>通过项目实施，完善产业配套设施建设，带动周边产业发展，受益农户62户240人，其中脱贫户26户80人（含监测户2户6人），户均增收3000元。</t>
  </si>
  <si>
    <t>铜关村</t>
  </si>
  <si>
    <t>米粮镇集镇所在地休闲农业及配套设施建设项目</t>
  </si>
  <si>
    <t>对红卫村大豆玉米带状种植示范区内40亩田园土地进行治理，示范区周边300米机耕路改造，350㎡场地硬化。资产确权到村。</t>
  </si>
  <si>
    <t>2023年7-12月</t>
  </si>
  <si>
    <t>提升米粮镇大豆玉米带状种植区耕作条件，促进39户群众加大农业生产，户均增收不少于1000元，促进粮食安全发展。</t>
  </si>
  <si>
    <t>红卫村</t>
  </si>
  <si>
    <t>茅坪回族镇集镇所在地休闲农业及配套设施建设项目</t>
  </si>
  <si>
    <t>实施茅坪集镇大桥至湖北关沿线栽种绿植600平方米，镇政府至茅坪社区四组烤烟基地油返沙路面治理750平方米。资产确权到村。</t>
  </si>
  <si>
    <t>2023年9-12月</t>
  </si>
  <si>
    <t>项目建成后，将极大改善道路通行状况，有效提升沿线群众生产生活条件，促进集镇所在地各类产业发展，带动周边12户脱贫户和300余户群众发展产业增收，形成资产确权到茅坪社区。</t>
  </si>
  <si>
    <t>茅坪社区</t>
  </si>
  <si>
    <t>西口回族镇集镇所在地休闲农业及配套设施建设项目</t>
  </si>
  <si>
    <t>为了促进华山松、中药材、香椿产业发展，场地硬化1000平方米，修建高1.9米、长121米的挡墙，产权确权到上河社区。</t>
  </si>
  <si>
    <t>2023年11-12月</t>
  </si>
  <si>
    <t>该项目可带动本社区及本镇周边华山松、中药材、香椿产业加工、销售，促进农户增收，受益农户96户317人其中脱贫户、监测户32户105人。</t>
  </si>
  <si>
    <t>云盖寺镇集镇所在地休闲农业及配套设施建设项目</t>
  </si>
  <si>
    <t>1.对2.1公里道路沿线路灯维修更换；
2.公厕改造提升。产权确定到村集体。</t>
  </si>
  <si>
    <t>围绕古镇发展，完善乡村旅游配套设施，改善集镇整体村容村貌，提升乡村旅游品质，为云盖寺镇古镇发展休闲农业和文旅融合产业提供基础。项目受益123户565人，其中脱贫户及监测户56户218人</t>
  </si>
  <si>
    <t>大坪镇集镇所在地休闲农业及配套设施建设项目</t>
  </si>
  <si>
    <t>新修红旗村桃园沟至老虎沟口农田防护堤坝105米.资产确权到村。</t>
  </si>
  <si>
    <t>通过修建河坎，保护基本农田50亩，保障行洪安全，提升河道管理水平，改善街道群众生产条件。受益农户56户147人，其中脱贫户、监测户30户87人。</t>
  </si>
  <si>
    <t>红旗村</t>
  </si>
  <si>
    <t>铁厂镇集镇所在地休闲农业及配套设施建设项目</t>
  </si>
  <si>
    <t>在铁厂社区二组，结合中小流域治理河堤建设项目，在新修河堤内侧填方硬化新建3.5米宽，270米长产业步道，预计河堤边填方1200立方，建设观光农业带1条（在产业步道栽植果树），配套建设路灯10盏，铺设灌溉设施200米等相关设施。资产确权到村。</t>
  </si>
  <si>
    <t>通过休闲农业及配套设施建设项目，提高农民发展产业的积极性，增加农民产业收入，预计带动农103户，387人，其中脱贫户、监测户51户146人，户均增收400元。</t>
  </si>
  <si>
    <t>铁厂社区</t>
  </si>
  <si>
    <t>达仁镇集镇所在地休闲农业及配套设施建设项目</t>
  </si>
  <si>
    <t>狮子口社区一组唐家湾新建茶园5亩，改造提升茶园40亩，新建茶园生产步道450米；新建坎边桑园50亩，新建桑园生产步道800米。资产确权到村。</t>
  </si>
  <si>
    <t>该项目的实施，能够提高农民发展产业的积极性，增加农民产业收入，预计带动农户35户118人，其中脱贫户、监测户8户27人，预计户均增收2000元。</t>
  </si>
  <si>
    <t>高峰镇集镇所在地休闲农业及配套设施建设项目</t>
  </si>
  <si>
    <t>实施集镇人口集聚区绿化200米，栽植绿化植物；对一、六、七组10公里产业路进行修复加固。资产确权到村。</t>
  </si>
  <si>
    <t>完善配套设施建设，提升集镇所在地整体环境质量和产业设施水平，受益农户201户752人，其中脱贫户、监测户70户248人。</t>
  </si>
  <si>
    <t>两河村</t>
  </si>
  <si>
    <t>回龙镇集镇所在地休闲农业及配套设施建设项目</t>
  </si>
  <si>
    <t>围绕回龙社区休闲农业农旅融合发展，在集镇所在社区安装河堤防护栏600米，埋设雨水管道100米，基本绿化35平方米。资产确权到村。</t>
  </si>
  <si>
    <t>调整和优化农村产业结构、带动当地产业发展、吸纳当地就业、帮助农户增收、改善社区环境，提升乡村休闲农业旅游服务质量。受益户89户156人，其中脱贫户36户121人。</t>
  </si>
  <si>
    <t>柴坪镇集镇所在地休闲农业及配套设施建设项目</t>
  </si>
  <si>
    <t>土地平整10亩，护田坎800米，栽植水蜜桃1200株，基础绿化600米。资产确权到村。</t>
  </si>
  <si>
    <t>通过项目实施，带动当地产业发展，改善农户生产生活环境，受益农户42户172人，其中脱贫户、监测户31户127人。</t>
  </si>
  <si>
    <t>木王镇集镇所在地休闲农业及配套设施建设项目</t>
  </si>
  <si>
    <t>坪胜村五组新硬化产业路200米长，3米宽，18公分厚；新修田坎150米；水毁产业河堤修复3段780立方米等。资产确权到村。</t>
  </si>
  <si>
    <t>通过发展集镇产业配套设施建设，带动农112户，其中脱贫户94、监测户18户，发展产业600亩，户均增3000元。</t>
  </si>
  <si>
    <t>月河镇集镇所在地休闲农业及配套设施建设项目</t>
  </si>
  <si>
    <t>新修产业步道460米、集聚区基本绿化等。资产确权到村。</t>
  </si>
  <si>
    <t>项目建成后将改善当地群众生产生活条件，受益农户180户631人，其中直接受益脱贫户95户264人。</t>
  </si>
  <si>
    <t>庙沟镇集镇所在地休闲农业及配套设施建设项目</t>
  </si>
  <si>
    <t>1.对三联村二组全家荡产业路进行修复，长1公里，宽4.5米；
2.对三联村四组产业路进行修复，长2.5公里，宽4.5米；
3.对三联村六组产业路路基进行处理。
资产确权到村。</t>
  </si>
  <si>
    <t>通过项目建设，将有效改善当地群众生产生活条件和人居环境面貌，项目实施后，群众通过项目建设发展种养殖业，发展乡村旅游服务等方式增加收入，受益农户142户453人，其中脱贫户43户118人。</t>
  </si>
  <si>
    <t>三联村</t>
  </si>
  <si>
    <t>高峰镇升坪村生态土鸡养殖基地建设项目</t>
  </si>
  <si>
    <t>以村集体为主体，发展生态土鸡养殖，新建占地面积约5亩的养鸡大棚1座，流转荒地30亩，用于2.5万只土鸡散养。配套硬化基地周边生产道路500米，宽4米，厚18厘米；新建150立方米蓄水池2座，铺设供水水管1千米；新建配电房一座，以及相关电力辅助设施等。产权确权到升坪村。</t>
  </si>
  <si>
    <t>村集体建设管理，农户参与经营，平均带动30人脱贫户和监测户就近务工，人均增收2000元；该项目受益户165户362人，其中脱贫户50户158人、监测户9户33人。</t>
  </si>
  <si>
    <t>永乐街道庙坡村产业发展及配套设施项目</t>
  </si>
  <si>
    <t>1.70户脱贫户及监测户发展中药材32亩、养猪58头、养鸡500只，新种植金银花80亩。
2.庙坡村集体经济发展方面：投资到陕西奥锐建设工程有限公司50万元，年入股分红4万元。
3.配套排水沟修补12千米，产权确权到庙坡村。</t>
  </si>
  <si>
    <t>一是带动70户脱贫户及监测户发展产中药材及养殖业，户均增收2500元；
二是村集体经济发展：年资产受益分红4万元，项目受益户416户1452人，其中脱贫户149户505人，监测户8户35人。
三是通过配套设施建设，改善了村庄环境，提升了人居舒适度，收益农户416户1452人，其中脱贫户149户505人，监测户8户35人。</t>
  </si>
  <si>
    <t>回龙镇和坪村五组有机蔬菜产业园及水杂果种植项目</t>
  </si>
  <si>
    <t>和坪村五组有机蔬菜产业园建设50亩，水杂果种植栽植樱桃300株，田园整治800平方米，配套入园路硬化改造提升1200平方米，新建公厕1座，田砍治理100米。产权确权到和坪村委会。</t>
  </si>
  <si>
    <t>2.配套设施项目</t>
  </si>
  <si>
    <t>永乐街道办烤烟产业项目</t>
  </si>
  <si>
    <t>生物质烤房建设15座，烤房改造10座，烤房维修20座，生物质补助60吨，生物质烤房建设每座补助3.14万元，烤房改造每座补助0.7525万元，烤房维修每座补助0.2万元，生物质每吨补助300元。新建烤房属于村集体经济，确权到村集体。</t>
  </si>
  <si>
    <t>生物质烤房的建设、改造后采用环保节能的生物质代替燃煤使用，为农业农村绿色高效发展提供基础，烤房的建设及维修提高烟叶的烘烤效率，增加农民收入创造了良好条件，项目受益农户100户250人，其中脱贫户、监测户30户83人，户均增收2000元以上。</t>
  </si>
  <si>
    <t>山海村、金花村、安山等10个村</t>
  </si>
  <si>
    <t>设施补助</t>
  </si>
  <si>
    <t>米粮镇烤烟产业项目</t>
  </si>
  <si>
    <t>生物质烤房建设16座，烤房改造20座，烤房维修73座，生物质补助200吨。生物质烤房建设每座补助3.14万元，烤房改造每座补助0.7525万元，烤房维修每座补助0.2万元，生物质每吨补助300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</si>
  <si>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235户588人，其中脱贫户、监测户71户173人，户均增收2000元以上。</t>
  </si>
  <si>
    <t>江西、西河、莲池等15个村</t>
  </si>
  <si>
    <t>青铜关镇烤烟产业项目</t>
  </si>
  <si>
    <t>生物质烤房建设20座，烤房改造15座，烤房维修60座，生物质补助120吨。生物质烤房建设每座补助3.14万元，烤房改造每座补助0.7525万元，烤房维修每座补助0.2万元，生物质每吨补助300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</si>
  <si>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200户500人，其中脱贫户、监测户60户150人，户均增收2000元以上。</t>
  </si>
  <si>
    <t>丰收、东坪、前湾等10个村</t>
  </si>
  <si>
    <t>大坪镇烤烟产业项目</t>
  </si>
  <si>
    <t>生物质烤房建设10座，烤房改造15座，生物质补助120吨。生物质烤房建设每座补助3.14万元，烤房改造每座补助0.7525万元，烤房维修每座补助0.2万元，生物质每吨补助300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</si>
  <si>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60户150人，其中脱贫户、监测户18户45人，户均增收2000元以上。</t>
  </si>
  <si>
    <t>三义、红旗、龙池等10个村</t>
  </si>
  <si>
    <t>铁厂镇烤烟产业项目</t>
  </si>
  <si>
    <t>生物质烤房建设14座，生物质补助50吨。生物质烤房建设每座补助3.14万元，生物质每吨补助300元。新建烤房属于村集体经济，确权到村集体。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</si>
  <si>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45户123人，其中脱贫户、监测户15户34人，户均增收2000元以上。</t>
  </si>
  <si>
    <t>新联、新声、新民等5个村</t>
  </si>
  <si>
    <t>高峰镇烤烟产业项目</t>
  </si>
  <si>
    <t>生物质烤房建设12座，烤房维修30座，生物质补助50吨。生物质烤房建设每座补助3.14万元，烤房维修每座补助0.2万元，生物质每吨补助300元。新建烤房属于村集体经济，确权到村集体。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</si>
  <si>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88户220人，其中脱贫户、监测户26户66人，户均增收2000元以上。</t>
  </si>
  <si>
    <t>农科、两河、三台等9个村</t>
  </si>
  <si>
    <t>月河镇烤烟产业项目</t>
  </si>
  <si>
    <t>生物质烤房建设20座，烤房维修45座，生物质补助60吨。生物质烤房建设每座补助3.14万元，烤房维修每座补助0.2万元，生物质每吨补助300元。新建烤房属于村集体经济，确权到村集体。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</si>
  <si>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138户345人，其中脱贫户、监测户41户104人，户均增收2000元以上。</t>
  </si>
  <si>
    <t>益星、罗家营、先进等8个村</t>
  </si>
  <si>
    <t>庙沟镇烤烟产业项目</t>
  </si>
  <si>
    <t>生物质烤房建设19座，烤房维修43座，生物质补助60吨。生物质烤房建设每座补助3.14万元，烤房维修每座补助0.2万元，生物质每吨补助300元。新建烤房属于村集体经济，确权到村集体。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</si>
  <si>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132户330人，其中脱贫户、监测户40户99人，户均增收2000元以上。</t>
  </si>
  <si>
    <t>蒿坪、双喜、东沟等6个村</t>
  </si>
  <si>
    <t>木王镇烤烟产业项目</t>
  </si>
  <si>
    <t>生物质烤房建设6座，烤房维修10座，生物质补助20吨。生物质烤房建设每座补助3.14万元，烤房维修每座补助0.2万元，生物质每吨补助300元。新建烤房属于村集体经济，确权到村集体。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</si>
  <si>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30户75人，其中脱贫户、监测户9户26人，户均增收2000元以上。</t>
  </si>
  <si>
    <t>柴坪镇烤烟产业项目</t>
  </si>
  <si>
    <t>生物质烤房建设4座，烤房维修8座，生物质补助20吨。生物质烤房建设每座补助3.14万元，烤房维修每座补助0.2万元，生物质每吨补助300元。新建烤房属于村集体经济，确权到村集体。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</si>
  <si>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28户70人，其中脱贫户、监测户8户21人，户均增收2000元以上。</t>
  </si>
  <si>
    <t>金虎、向阳、安坪、柴坪村</t>
  </si>
  <si>
    <t>茅坪回族镇烤烟产业项目</t>
  </si>
  <si>
    <t>生物质烤房建设8座，生物质补助35吨。生物质烤房建设每座补助3.14万元，生物质每吨补助300元。新建烤房属于村集体经济，确权到村集体。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</si>
  <si>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20户50人，其中脱贫户、监测户6户15人，户均增收2000元以上。</t>
  </si>
  <si>
    <t>回龙镇烤烟产业项目</t>
  </si>
  <si>
    <t>生物质烤房建设4座，烤房维修9座。生物质烤房建设每座补助3.14万元，烤房维修每座补助0.2万元。新建烤房属于村集体经济，确权到村集体。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</si>
  <si>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26户65人，其中脱贫户、监测户8户20人，户均增收2000元以上。</t>
  </si>
  <si>
    <t>和坪、万寿村</t>
  </si>
  <si>
    <t>云盖寺镇烤烟产业项目</t>
  </si>
  <si>
    <t>生物质烤房建设2座，烤房维修2座。生物质烤房建设每座补助3.14万元，烤房维修每座补助0.2万元。新建烤房属于村集体经济，确权到村集体。</t>
  </si>
  <si>
    <t>生物质烤房的建设、改造后采用环保节能的生物质代替燃煤使用，为农业农村绿色高效发展提供基础，烤房的建设提高烟叶的烘烤效率，增加农民收入创造了良好条件，项目受益农户8户20人，其中脱贫户、监测户2户6人，户均增收2000元以上。</t>
  </si>
  <si>
    <t>岩湾村</t>
  </si>
  <si>
    <t>回龙镇乡村振兴示范镇产业配套建设项目</t>
  </si>
  <si>
    <t>回龙社区一组熊地沟口田园整治800平方米，砌筑河堤1050立方米，集镇污水管网铺设490米；枣园村水源水杂果建园田园整治30亩及配套设施道路硬化470平方米；产权确权到回龙社区、 枣园村委会。</t>
  </si>
  <si>
    <t>受益农户680户2054人，其中脱贫户358户1062人、监测户19户54人。预期效益为项目建设中平均带动35人务工，户均增收2300元；项目建成后，有效盘活闲置土地资源，延伸土地空间，改善人居环境；同时带动周边群众积极参与文旅康养产业，实现就近就地就业，增加群众收益，提升人民生活水平。</t>
  </si>
  <si>
    <t>回龙社区、枣园村</t>
  </si>
  <si>
    <t>木王镇乡村振兴示范镇产业配套设施建设目</t>
  </si>
  <si>
    <t xml:space="preserve">  围绕全镇烤烟、中药材、魔芋等产业基地建设，推进产业发展，促进巩固成果同乡村振兴有效衔接。新修中药材基地产业桥一座，烤烟产业路修复1.5公里，新修魔芋产业基地护坡及挡墙1000立方米，产业路砂石化修复3条4.5公里。</t>
  </si>
  <si>
    <t>通过项目实施，带动农户683户，其中脱贫户236户，监测户13户，吸纳当地58人务工，实现年户均增收6000元，解决基础设施短板，改善群众生产生活条件，带动旅游发展。</t>
  </si>
  <si>
    <t>平安、栗扎坪、坪胜、朝阳</t>
  </si>
  <si>
    <t>镇安县秦岭山水示范村配套设施建设项目</t>
  </si>
  <si>
    <t>用于6个镇8个村秦岭山水示范村建设，7个镇公厕建设等，资产确权到村，按照相关管护制度，规范管理。</t>
  </si>
  <si>
    <t>改善1576户5506人种植条件，完善种植设施，形成持续发展田园产业，实现收入增长。</t>
  </si>
  <si>
    <t>50个秦岭山水示范村</t>
  </si>
  <si>
    <t>产业设施</t>
  </si>
  <si>
    <t>西口回族镇石景村牛羊养殖基地配套设施建设项目</t>
  </si>
  <si>
    <t>为了促进养殖产业发展、改善养殖环境，硬化宽3米，长1800米，厚度18厘米的产业路，水毁道路修复及新修排水2500米，产权确权到石景村。</t>
  </si>
  <si>
    <t>促进牛羊养殖产业发展提升农户养殖积极性，改善养殖环境，受益农户95户405人，其中脱贫户30户105人，监测户2户7人，通过务工和产业发展户均年增收2000元。</t>
  </si>
  <si>
    <t>石景村</t>
  </si>
  <si>
    <t>产业配套设施</t>
  </si>
  <si>
    <t>西口回族镇青树村食用菌项目</t>
  </si>
  <si>
    <t>对镇安县绿洲生态农业发展有限公司投资建设的食用菌基地中的食用菌晾晒大棚、塔架、喷灌设备等生产设施进行补助。补助数量以实际验收为准。</t>
  </si>
  <si>
    <t>通过对项目设施进行资金补助，促进村食用菌产业发展，带动农户通过务工增加收入，预计带动农户32户112人，其中脱带动脱贫户、监测户19户63人，户均增收4000元。</t>
  </si>
  <si>
    <t>西口回族镇农丰村种植产业及配套设施建设项目</t>
  </si>
  <si>
    <t>为了促进中药材、核桃等产业发展，方便群众农副产品运输，配套改造产业路2.3公里。</t>
  </si>
  <si>
    <t>促进中药材、核桃产业发展，增加农户收入，受益户107户439人，其中脱贫户40户172人，户均增收1000元。</t>
  </si>
  <si>
    <t>农丰村</t>
  </si>
  <si>
    <t>少数民族地区北阳山陕南小黄牛散养牧场产业路项目</t>
  </si>
  <si>
    <t>围绕少数民族地区西口回族镇和茅坪回族镇养牛产业，为北阳山陕南小黄牛散养牧场配套硬化产业路12.5公里，4.5米宽，18厘米厚。资产确权到村。</t>
  </si>
  <si>
    <t>2023年6-12月</t>
  </si>
  <si>
    <t>通过项目建设，带动陕南小黄牛产业发展，年均出栏小黄牛200余头，受益农户274户1024人，其中脱贫户71户213人，年户均增收3000元。</t>
  </si>
  <si>
    <t>西口回族镇、茅坪回族镇</t>
  </si>
  <si>
    <t>东庄村、红光村</t>
  </si>
  <si>
    <t>交通局</t>
  </si>
  <si>
    <t>镇巩衔组办发〔2023〕45号
镇巩衔组发〔2023〕7号</t>
  </si>
  <si>
    <t>镇安县木王农渔融合项目</t>
  </si>
  <si>
    <t>围绕木王农渔融合产业发展，配套设施小任河左岸治理，长165米，保护对象为黄颡鱼养殖基地。主要工程量：土方开挖2.46万m3，土方回填 2.54万m3，石方开挖 2178m3。主要材料量：水泥464t，砂子 1533m3，块石 4296m3，碎石89m3，柴油40t。资产确权到村集体。</t>
  </si>
  <si>
    <t>项目建成后，将直接改善项目区生态环境，保护黄颡鱼养殖基地安全生产以及周边群众生命财产安全；同时间接通过黄颡鱼养殖基地辐射带动430余户农户（脱贫户监测户67户）从事水产养殖，户均增收2000元，</t>
  </si>
  <si>
    <t>水利局</t>
  </si>
  <si>
    <t>收回结余资金293913.12元（省级）</t>
  </si>
  <si>
    <t>达仁镇象园村象园·印象茶叶展示销售中心项目</t>
  </si>
  <si>
    <t>象园村“象园·印象”茶叶展示销售中心项目位于达仁镇象园村三组，该项目占地面积800平方米，建筑面积280平方米，全方位展示象园茶独特品质及精神内涵，配套建设产品展销、销售直播等相关设施。资产确权到村。</t>
  </si>
  <si>
    <t>该项目建成后为村民茶叶产品展示、销售提供平台，拓宽茶叶销售渠道，提附加值，不断壮大村集体经济，增加农户的收入，预计建成后每户可增收1000元。</t>
  </si>
  <si>
    <t>回龙镇回龙社区雾养茶居产业园配套设施建设项目</t>
  </si>
  <si>
    <t>雾养茶居产业园产业路基础建设，其中挖土方35000立方，砌石方8000立方。资产确权到村。</t>
  </si>
  <si>
    <t>通过项目实施，改善产业园基础设施条件，带动发展茶叶产业，增加农户收入。受益户32户76人，其中脱贫户监测户18户37人。</t>
  </si>
  <si>
    <t>产业类帮扶工厂（车间）补助资金项目</t>
  </si>
  <si>
    <t>对全县产业类帮扶工厂（车间)年度吸纳脱贫劳动力、监测户劳动力务工就业5人以上、务工时长3个月以上的进行补助，每带动1人就业补助500元。</t>
  </si>
  <si>
    <t>通过对工厂进行补助的方式，促进工厂提升吸纳脱贫劳动力、监测户劳动力务工就业的能力，从而拓宽就业渠道，帮助农民收入稳定增长。</t>
  </si>
  <si>
    <t>变更，镇巩衔组办发〔2023〕68号，收回结余资金78000元（中央）</t>
  </si>
  <si>
    <t>小麦油菜秋播示范点建设项目</t>
  </si>
  <si>
    <t>提高示范田建设质量，建设小麦秋播示范田1500亩，建设油菜秋播示范田2000亩。</t>
  </si>
  <si>
    <t>1.稳定小麦播种面积，扩大油料作物面积；2.亩单产达到300公斤，带动全县小麦产量逐步提升；3.化肥减量增效，推广种肥同播、机械耕作、施用有机肥专用肥等“三新”技术，</t>
  </si>
  <si>
    <t>变更，镇巩衔组办发〔2023〕68号</t>
  </si>
  <si>
    <t>秸秆机械化还田示范点建设项目</t>
  </si>
  <si>
    <t>在全县15个镇办建设秸秆机械化还田示范点，通过程序采购碎草还田机和铡草还田机配发到镇村，资产确权到村集体。</t>
  </si>
  <si>
    <t>1.不露天焚烧和丢弃污染、建设美丽田园；2.在全县15个镇办建设秸秆还田宣传、示范，3.带动全县秸秆还田综合利用达到90%以上</t>
  </si>
  <si>
    <t>旬河水乡·罗家营乡村振兴示范区项目（罗家营农旅融合示范园项目）</t>
  </si>
  <si>
    <t>主要实施产业园门户区道路提升改造。该项目全长2.361公里，路线起点位于月河口大桥桥头，终于罗家营桥，路基宽度6.5米，路面宽度6.0米；实施河堤及场地硬化路线全长0.088公里，道路加宽路线全长0.176公里；门户区修整全长0.110公里，；实施产业园配套设施建设，主要包括场地硬化、涵洞工程、田坎治理工程、河道清淤工程等配套基础设施建设。同时为示范区所在村罗家营村注入村集体经济资金95万元，壮大村集体经济。</t>
  </si>
  <si>
    <t>通过项目实施，改善示范区内整体环境面貌，带动周边143户参与务工，其中脱贫户及监测户67户，户均增收1500元左右，项目建成后，将推动周边农旅产业融合，大力发展服务业，壮大村集体收入，辐射全村农户致富增收，在全县乡村振兴推进中起到示范引领作用。</t>
  </si>
  <si>
    <t>园区产业及配套设施建设</t>
  </si>
  <si>
    <t>镇巩衔组办发〔2023〕9号
镇巩衔组发〔2023〕7号</t>
  </si>
  <si>
    <t>月河镇西川村稻油一体化项目</t>
  </si>
  <si>
    <t>主要包括新建道路0.985公里，新建灌溉渠0.37公里，环境整治等</t>
  </si>
  <si>
    <t>带动农户95户317人务工，其中脱贫户36户102人，监测户2户10人，人均可增收1000元以上。</t>
  </si>
  <si>
    <t>镇安县西口回族镇水产智慧养殖产业园提升项目</t>
  </si>
  <si>
    <t>1.耕地恢复及鱼塘围网项目。安装浸塑围网1200米，鱼塘防渗抹面3000平方米，整治恢复耕地3.1亩；
2.线缆落地及步道项目。制作安装线缆落地桥架1500米。建设人行步道200米;
3.村道护块修复及护栏项目。建设护栏620米、路肩900米，村道排水沟修复300米，青树村木耳基地蓄水池处村道护块修复80米。
4.公路滑坡体治理项目。治理山体滑坡风险6处，修建护坡挡土墙；
5.农业生产设施提升工程。实施农业生产设施管理中心室内改造提升。
项目建成后，资产确权到青树村和岭沟村。</t>
  </si>
  <si>
    <t>经济效益：项目建设期预计可吸纳本地劳动力30人务工，其中脱贫户、监测户10人，户均增收12000元。
社会效益：项目建成后可带动周边村民发展产业，改善生产生活条件，提升村容村貌。受益群众70户，其中脱贫户、监测户24户。
生态效益：项目建成后，可有效保护耕地，充分利用水资源，治理滑坡体，整体提升园区环境面貌。</t>
  </si>
  <si>
    <t>青树村、岭沟村</t>
  </si>
  <si>
    <t>否、是</t>
  </si>
  <si>
    <t>云盖寺镇乡村振兴示范镇项目</t>
  </si>
  <si>
    <t>围绕乡村振兴示范镇建设，结合镇域一二三产业融合，发展乡村旅游，配套硬化道路665米，宽4.5米，厚18米；新建及修复河堤220米，高4.5米，宽1.5米；聚集区绿化680平方米。产权确定到村集体。</t>
  </si>
  <si>
    <t>2023年3-9月</t>
  </si>
  <si>
    <t>围绕集镇人口密集区，完善乡村旅游配套设施，改善集镇整体村容村貌，提升乡村旅游品质，为云盖寺镇古镇4A级景区创建，发展文旅融合产业提供基础。项目受益1319户3179人，其中脱贫户156户512人，监测户4户18人</t>
  </si>
  <si>
    <t>配套设施建设</t>
  </si>
  <si>
    <t>米粮镇水峡食用菌产业园配套建设项目</t>
  </si>
  <si>
    <t>完成园区内0.8公里生产道路建设，安装园区防护栏设施900米，新建及改造共22座食用菌设施大棚，建成生产大棚及配套用房，配套供水设施7处，铺设供水管网3000米等，产权确定到村集体。</t>
  </si>
  <si>
    <t>通过项目实施，可完成园区年产15吨木耳、36吨香菇生产量，可带联农户69户常年就业（脱贫户及监测户27户81人），年人均增收2800元以上。</t>
  </si>
  <si>
    <t>水峡村</t>
  </si>
  <si>
    <t>大坪现代产业园区项目</t>
  </si>
  <si>
    <t>实施园区产业路改造升级，完成产业路拓宽改造约100米（含排水改造、道路修复、基础绿化）；实施农田防护堤坝复修约650米。</t>
  </si>
  <si>
    <t>通过项目实施，改善现代产业园区整体环境面貌，带动160人参与务工，其中脱贫户及监测户96户，户均增收3000元左右，项目建成后，将极大改善园区环境，加快创建省级农业园区，辐射全村农户致富增收，助推乡村振兴。</t>
  </si>
  <si>
    <t>庙沟村</t>
  </si>
  <si>
    <t>镇安县月河镇天麻产业园项目</t>
  </si>
  <si>
    <t>新建育苗、加工、深加工为一体的农业园区。本年度财政资金主要用于建设培育车间和初加工车间及相关排水、通风配电设施。资产确权到村。</t>
  </si>
  <si>
    <t>园区建成后，预计带动30户脱贫户、监测户参与务工，户均增收3000元；同时带动208户，其中脱贫户82户、监测户4户发展天麻产业，户均增收3000元。项目建成以后，有利于提升镇安县天麻产业知名度，对镇安县中医药产业发展起到示范引领作用。</t>
  </si>
  <si>
    <t>茅坪回族镇峰景村养牛场建设项目</t>
  </si>
  <si>
    <t>新建现代化全自动牛舍4栋3000平米及其他配套设施；新建化粪池一座及相配套的污水处理设施，生物净化处理设施，建造事故应急池一个及沼液贮存池2个，无害化处理设施以及相关水电、道路等配套工程和设备工程。</t>
  </si>
  <si>
    <t>建成投产后，预计年出栏肉牛500头，有效推动全镇养牛规模化、专业化、标准化、产业化和生态化，夯实我镇生态畜牧养殖重点区域根基，优化生态种养循环农业结构，带动广大群众增收致富。</t>
  </si>
  <si>
    <t>峰景村</t>
  </si>
  <si>
    <t>大坪镇庙沟村现代木耳产业示范区项目</t>
  </si>
  <si>
    <t>本项目计划建设现代木耳种植示范区1个，共建设“六大板块”（农光互补示范板块、棚式塔架示范板块、标准化木耳大棚示范板块、冷链物流板块、基础保障板块、远程监管控制板块），发展木耳种植3大板块，包括农光互补示范板块40亩，棚式塔架木耳示范板块20亩，标准化木耳种植示范大棚65个。完成示范区水、电、路、库房等基础保障板块、冷链物流体系建设和远程监管控制板块。</t>
  </si>
  <si>
    <t>1.经济效益。本项目建设完成后，年种植木耳320万袋，生产干木耳32万斤左右，实现产值1200万元，年利润500万元，预计利税150万元。
2.社会效益。项目建成后，可吸纳当地农民进入园区务工，带动农民发展木耳产业，提供长期就业岗位20个，季节用工200人，实现土地流转得租金，园区务工得薪金，发展产业得现金，带动农民增收，促进乡村振兴。</t>
  </si>
  <si>
    <t>高峰镇双山农业创意园</t>
  </si>
  <si>
    <t>在青山九组(阳坡坪周边)实施，占地面积约130亩，打造15户民宿体验馆，现代农业观光大棚3000平方米，2000平方米周末农场、亲子研学场地，垂钓园1000平方米等为一体的农业综合体验园。</t>
  </si>
  <si>
    <t>通过项目实施，带联51户脱贫户本地就业，户均增收2万元。</t>
  </si>
  <si>
    <t>青山社区</t>
  </si>
  <si>
    <t>回龙镇万寿村秦脉家园二期项目</t>
  </si>
  <si>
    <t>1.新建蜜源基地包装车间1个及相关包装设备2套，增加蜜蜂1500箱，种植油菜花1200亩.
2.新增蜂蜜提取设备10套，新建蜂蜜存储库房3间，样品展示、销售及参观店铺一间.
3.刘家山林下养殖土鸡5000只，修建鸡舍50座.
4.修建刘家山露营点位30处，及相关标识，绿化等基地基础设施建设.</t>
  </si>
  <si>
    <t>增加村集体经济收入80万元；带动群众户均增收3000元，助推乡村振兴。</t>
  </si>
  <si>
    <t>镇安县年产5000吨黄颡鱼（黄辣丁）水产养殖项目</t>
  </si>
  <si>
    <t>改变原有池塘、湖泊等养殖方式，采用新兴养殖技术，一期建设800个高密度养殖桶用于亲鱼采集、种鱼培养、育苗孵化、鱼苗放养以及渔旅融合观光体验项目的新建河堤、道路硬化、护坡治理、水电网络等基础设施建设。二期建设8万平方米大棚对养殖桶进行覆盖，通过相对恒温、恒氧，提早合理放养，科学投饵防治鱼病，轮捕轮放等技术提升产出率。</t>
  </si>
  <si>
    <t>该项目一年可出鱼三季，项目建成达产后可实现年产成鱼2500吨，实现产值8000万元，年实现利税1500万元，可新增就业岗位40余个，增加当地旅游业的发展,提升旅游效益，增加农户收入5000元/年。</t>
  </si>
  <si>
    <t>镇安县木王镇黄颡鱼养殖示范园区建设项目</t>
  </si>
  <si>
    <t>项目总投资1.8亿元。1.建设陆基淡水鱼养殖基地100亩，配置养鱼设施800套（直径7米、高1.8米单体养殖池800个）、水循环净化系统1套、标准化厂房15000㎡，养殖水体60000立方米，单季养鱼600万斤；配建现代渔业科普文化馆1座及附属观光垂钓园，依托木王山景区打造分布式特色民宿25家。
2.建设万亩板栗基地，改造提升园区周边农户10000亩板栗园，配套建设冷链物流设施，提升板栗品质产量，带动农民增加收入。
3.建设千亩红仁核桃园，流转园区周边农户土地种植高产矮化红仁核桃20万株。
4.以种植樱桃、石榴、红枣、柿子等适生水杂果为主，建设500亩小采摘园。
5.配套新修河堤5000米、园区产业路13公里、对外交通路7.5公里、桥梁6座，修建蓄水池5座、供排水及灌溉管网43千米。</t>
  </si>
  <si>
    <t>项目建成后，年综合产值1.5亿元，贡献税收1000万元，吸纳带动就业1800人，推动园区及周边产业振兴、生态振兴、人才振兴，全面改善提升园区周边基础设施条件，具有良好的经济效益、生态效益和社会效益。</t>
  </si>
  <si>
    <t>青铜关镇乡中村茶叶种植基地及配套加工厂建设项目</t>
  </si>
  <si>
    <t>项目建设分为种植基地和加工厂两部分，在乡中村流转土地建设标准化种植基地1000亩，其中高标准茶园500亩，改造老茶园500亩；新建茶叶冷库1000立方米，购置茶叶揉捻机、全自动包装机、产品监测化验等设备30台套；</t>
  </si>
  <si>
    <t>项目完成后，新增标准化茶园500亩，达到丰产期亩均年产干茶达到30公斤以上，可增产茶品60吨，每公斤干茶平均按200元计算，可新增经济收入1200万元，项目的实施还可带动项目区150户群众从中受益，其中脱贫户25户62人，监测户15户46人，年均增收3500元。同时增强了公司的加工能力，随着茶叶加工生产线的建成，茶叶加工能力和加工水平大幅度增加。</t>
  </si>
  <si>
    <t>镇安县尧柏生态农业产业园建设项目</t>
  </si>
  <si>
    <t>项目建设总投资2亿元，计划在2022年启动，2025年完成。打造以高山农产为主的生态田园综合体，规划建设四大功能区进行建设，分别为种养殖区、生态驿站区、康养民宿区、游玩观光区。1.种植区新建温室大棚 50 亩，植物工厂大棚 9000m2，保冷区 2000m2。规划运营期种植油菜 200 亩，田园蔬菜 200 亩，温室大棚蔬菜50 亩，植物工厂蔬菜 13.5 亩，果园 300 亩，茶园 300 亩。②、养殖区新建鸡鸭鹅舍 6000m2，放养面积 15000m2；猪舍 9000m2，放养面积 10000m2；围栏 6km；兽医站、配种站 200m2，消毒室 50m2。规划运营期养殖土鸡 10000 只，土鸭 5000 只，土鹅 5000 只，秦岭黑猪 3000 头。2.生态驿站新建美食街 1800m2，展销厅 3000m2，办公用房 1000m2。3.康养民宿区新建民宿 9000m2（可提供民宿 300 房间）；休息室 500m2；观光亭 10 座；停车场5000m2（可提供车位 300 个）；旅游厕所 10 座。4.游玩观光区新建游乐园建筑 1000m2，增加游乐园设施或者设备，野外探险、亲子农场等，共占地 20 亩，包括但不限于展览厅、科普馆、秋千、旋转木马、滑梯、独木桩、攀岩、亲子种植园等。5.产业园配套设施：新修散养区道路 3km，入场道路 20000m2，观赏道路 14000m2，广场硬化 5000m2，亮化工程 20000m2，绿化工程15000m2，沼气池 1500m2等。</t>
  </si>
  <si>
    <t>完善配套设施，提高群众满意度，带动农户稳定增收</t>
  </si>
  <si>
    <t>柴坪镇薯类产业园建设项目</t>
  </si>
  <si>
    <t>在柴坪镇安坪村建设100平方米的展销中心1座、530平方米的加工厂房1座、400立方米的冷库1个、200亩的种植基地及其他相关配套设施。</t>
  </si>
  <si>
    <t>项目建成后，将有效保障柴坪镇粮食安全，带动柴坪镇种植薯类作物的2694户9424名群众增收（其中脱贫户1115户3902人），带动园区周边200余名群众就地就近就业</t>
  </si>
  <si>
    <t>安坪村</t>
  </si>
  <si>
    <t>达仁镇象园村茶叶产业示范园</t>
  </si>
  <si>
    <t>达仁镇象园村茶叶产业园位于象园村三组象园厂，主要建设项目为：新建高标准盛产茶园500亩，配备水肥一体化灌溉施肥设备，硬化茶叶采摘休闲入园路长10000米，宽3.5米；改造低产茶园2000亩；新建象园茶展示销售中心300㎡。</t>
  </si>
  <si>
    <t>通过示范园区标准化茶园建设，提升茶叶生产效能，提高茶叶产量和质量标准，进一步提升象园茶品牌影响力。</t>
  </si>
  <si>
    <t>西口回族镇上河社区松子加工厂</t>
  </si>
  <si>
    <t>修建厂房700平方米，2000平方米的场地硬化、基本绿化及安装路灯，购置松子加工相关设备，产权归上河社区村集体所有。</t>
  </si>
  <si>
    <t>带动175户683人增收，其中脱贫户79户303人，监测户4户14人，村集体经济年增收20万元。</t>
  </si>
  <si>
    <t>永乐街道办八亩坪村“乾佑水岸•长哨农业”田园综合体项目</t>
  </si>
  <si>
    <t>在乾佑河两岸及缓坡建设千亩现代农业观光园，打造种植采摘体验、农业科普研学、休闲农业旅游的田园综合体。新建生态农业观光园120亩，其中蔬菜大棚40个，草莓、蓝莓、樱桃等采摘大棚15个，油菜种植，露地蔬菜及水杂果采摘认领体验区2亩，配套建设冷库、康养农产品研学展览厅、农家乐（秦岭小屋）、公共厕所等相关附属设施和水电路桥等基础设施</t>
  </si>
  <si>
    <t>项目建成后，每年可实现综合效益1000万元，达到村集体有收益、脱贫户有增收，村面貌有改变的目标。</t>
  </si>
  <si>
    <t>八亩坪村</t>
  </si>
  <si>
    <t>云盖寺镇魔芋一二三产业融合园区项目</t>
  </si>
  <si>
    <t>围绕魔芋产业发展，建设万亩魔芋产业种植基地500亩、100亩大棚魔芋种源基地、1000平方米魔芋收储场、千吨魔芋冷藏库建设、魔芋产业观光园、魔芋产及农副产品电子商务中心2000平方米及配套设施等</t>
  </si>
  <si>
    <t>项目完成后，将增加年魔5000吨，农产品收入5000万元，旅游服务及其他收入2000万元，利税500万元，带动镇安县云盖寺镇金钟、东洞村集体收入50万元，增加就业人员100人，增加了企业经济效益和社会效益。</t>
  </si>
  <si>
    <t>金钟村、东洞村、岩湾社区、西华村</t>
  </si>
  <si>
    <t>镇安县生态观光茶叶产业园建设项目</t>
  </si>
  <si>
    <t>项目总投资1.33亿元，2022年开始，2025年完成。在月河镇罗家营村建设生态观光茶园1500亩，其中：茶园建设工程。购置茶叶专用有机肥1200吨，对项目区1500亩茶园进行土壤改良，并进行土地平整、挑石等前期工作，为建设精品茶园创造环境。引进优质无性系安吉白茶茶苗900万株，株高39㎝以上，茶种10万斤，建设茶园1500亩。新建茶园灌溉蓄水池30座，田间灌溉管网15000米，引水管道5000米，新建排水沟20000米，建设茶园灌溉系统。建设茶叶1.5米-3.5米生产道路8000米，75cm生产便道12000米。2、茶旅融合工程。新建茶艺坊观景屋等10处，防腐木栈道9000㎡，观景亭15座，民宿等特色旅游设施5000㎡，景观树及绿化50000㎡，配套电力及给排水设施一套，打造茶旅融合茶园。3、茶园管护工程。施肥、修剪、除草等茶园管护工程，并根据土壤墒情及时灌水，确保茶树健康持续生长。配套建设茶叶初制加工厂一处。</t>
  </si>
  <si>
    <t>通过项目实施，保障农户稳定增收，户均增收1000元</t>
  </si>
  <si>
    <t>米粮镇江西村烤烟产业园配套设施项目</t>
  </si>
  <si>
    <t>完成张家山4.3公里产业路硬化，可带动30户500亩烤烟种植，并能与山阳县、湖北省郧西县道路接通。</t>
  </si>
  <si>
    <t>通过项目实施，可完成300余亩烤烟种植与销售问题；带联32户脱贫户本地就业，户均增收1万元；同时解决本地群众至山阳县、湖北省郧西县出行，农产品交易。</t>
  </si>
  <si>
    <t>3.金融保险配套项目</t>
  </si>
  <si>
    <t>①小额贷款贴息</t>
  </si>
  <si>
    <t>2023年小额贷款贴息项目</t>
  </si>
  <si>
    <t>主要用于脱贫户、监测户2023年小额贷款和互助资金借款贴息,贴息标准按同期贷款市场报价利率（LPR）执行。</t>
  </si>
  <si>
    <t>补贴1011户脱贫户、监测户扶贫贷款利息，解决其产业发展资金短缺问题</t>
  </si>
  <si>
    <t>152个村（社区）</t>
  </si>
  <si>
    <t>定额补助</t>
  </si>
  <si>
    <t>4.高质量庭院经济</t>
  </si>
  <si>
    <t>①庭院特色种植</t>
  </si>
  <si>
    <t>镇安县庭院经济“五小”项目</t>
  </si>
  <si>
    <t>鼓励引导脱贫户和监测户因地制宜发展小田园、小加工、小商贸等“五小”项目，并按标准进行到户补助。每个镇办选择基础条件较好的村，重点打造1个庭院经济示范村，全县共建设15个庭院经济示范村；每个示范村培育扶持庭院经济示范户至少50户，其中脱贫户和监测户占比60%以上。</t>
  </si>
  <si>
    <t>扶持脱贫户和监测户利用房前屋后、房顶院落等闲置土地和空间，因地制宜发展“五小”项目，变“静资源”为“动资产”，变“荒废地”为“致富田”，多措并举增加家庭经营性收入。同时建设打造示范村、示范户，示范引领全县庭院经济“五小”项目健康持续发展。受益脱贫户监测户1万户以上。</t>
  </si>
  <si>
    <t>产业扶持
直补到户</t>
  </si>
  <si>
    <t>镇巩衔组办发〔2023〕68号</t>
  </si>
  <si>
    <t>7.新型农村集体经济发展项目</t>
  </si>
  <si>
    <t>柴坪镇安坪村村集体经济发展入股分红项目</t>
  </si>
  <si>
    <t>忠鑫俊茂公司主要从事对外承包工程，房屋拆迁服务；园林绿化工程施工等。注册资金500万元公司运行良好，实力强。安坪村将20万元财政资金入股忠鑫俊茂公司，计划2023年9月签订入股分红合同并完善相关手续，合同期限为两年，每年分红收益2万元，每年12月31日前将分红资金打入村集体账户。</t>
  </si>
  <si>
    <t>2023年7月-9月</t>
  </si>
  <si>
    <t>每年村集体收入2万元，其中的80%主要用于向脱贫户、监测户支付公益岗位工资及小型公益项目建设。20%用于村集体扩大收入。同时带动16户脱贫户在企业长期务工，增加稳定收入。</t>
  </si>
  <si>
    <t>集体经济注入</t>
  </si>
  <si>
    <t>青铜关镇冷水河村集体经济项目</t>
  </si>
  <si>
    <t>通过村集体经济模式发展300亩白芨，村集体经济年增收5万元。</t>
  </si>
  <si>
    <t>通过项目建设，可带动本村50人实现就地务工，每户年务工增收2000元，项目建成后，村集体经济年增收5万元。直接受益农户402户1510人（脱贫户146户495人）。村集体经济收益中的80%主要用于公益岗位工资及小型公益项目建设。</t>
  </si>
  <si>
    <t>冷水河村</t>
  </si>
  <si>
    <t>青铜关镇冷水河村</t>
  </si>
  <si>
    <t>青铜关镇乡中村集体经济项目</t>
  </si>
  <si>
    <t>在青铜关镇乡中村三、四组建设标准化茶园30亩，由村集体经济组织负责运营。资产确权到村。</t>
  </si>
  <si>
    <t>通过项目实施，壮大乡中村集体经济茶叶种植规模，让乡中村三组、四组户均增收3000元。收益80%用于分红，20%用于茶园日常维护管理。</t>
  </si>
  <si>
    <t>永乐街道办北城社区集体经济项目</t>
  </si>
  <si>
    <t>体经济注资50万元，用于入股企业分红收益壮大村集体经济，资产确权到村。</t>
  </si>
  <si>
    <t>项目建成后，预计集体经济年收益3万元，收益脱贫人口43户103人，受益总人口202户586人。</t>
  </si>
  <si>
    <t>北城社区</t>
  </si>
  <si>
    <t>永乐街道办金花村集体经济项目</t>
  </si>
  <si>
    <t>集体经济注资50万元，用于入股企业分红收益壮大村集体经济，资产确权到村。</t>
  </si>
  <si>
    <t>项目建成后，预计村集体经济年收益4万元，收益脱贫人口171户488人，受益总人口556户1856人。</t>
  </si>
  <si>
    <t>二、就业项目</t>
  </si>
  <si>
    <t>1.务工补助</t>
  </si>
  <si>
    <t>①交通费补助</t>
  </si>
  <si>
    <t>2023年省外务工交通补助项目</t>
  </si>
  <si>
    <t>到省外务工的脱贫户和监测户劳动力，每人每年可以申请一次500元交通补助，预计省外务工6862人。</t>
  </si>
  <si>
    <t>预计6000余人受益，持续引导6000余人到省外务工增加收入。</t>
  </si>
  <si>
    <t>人社局</t>
  </si>
  <si>
    <t>镇巩衔组办发〔2023〕9号
镇巩衔组发〔2023〕8号</t>
  </si>
  <si>
    <t>2.就业</t>
  </si>
  <si>
    <t>②技能培训</t>
  </si>
  <si>
    <t>职业技能培训生活和交通费补贴项目</t>
  </si>
  <si>
    <t>兑现职业技能培训生活和交通费补贴634人，每人每天补助50元。</t>
  </si>
  <si>
    <t>预计634人受益，持续组织634人参加技能培训，学一技之长，促进就业。</t>
  </si>
  <si>
    <t>致富带头人、脱贫户、监测户培训项目</t>
  </si>
  <si>
    <t>全县共计划培训1000人，其中农村致富带头人计划培训500人，重点监测户及脱贫户计划培训500人。任务覆盖全县15个镇（办）152个村（社区），每个村（社区）7人以上（其中农村致富带头人3人以上）。</t>
  </si>
  <si>
    <t>通过实施培训，提高受益农村致富带头人、重点监测户及脱贫户劳动技能。</t>
  </si>
  <si>
    <t>农业科教教育信息中心</t>
  </si>
  <si>
    <t>全县致富带头人乡村CEO培训项目</t>
  </si>
  <si>
    <t>计划开展乡村振兴经营管理人才（乡村CEO）专题示范培训班两期，参训人员为村（社区）“两委”班子成员，每期培训人员20人，共40人，学费9300元/人，交通费和住宿费以实际报销为准。</t>
  </si>
  <si>
    <t>通过开展培训，将进一步提升基层干部推动乡村振兴工作能力，加快培养一批爱农村、懂农业、会管理、善经营的新型人才，带动当地经济发展。</t>
  </si>
  <si>
    <t>5.公益性岗位</t>
  </si>
  <si>
    <t>公益性岗位</t>
  </si>
  <si>
    <t>2023年农村公益岗位补助项目</t>
  </si>
  <si>
    <t>发放农村公益岗位1262人工资，按开发指导意见规定标准发放。</t>
  </si>
  <si>
    <t>预计1262人受益，持续开发农村公益岗位安置无法离乡、无业可扶的脱贫户和监测户群众就业增收。</t>
  </si>
  <si>
    <t>三、乡村建设行动</t>
  </si>
  <si>
    <t>1.农村基础设施（含产业配套基础设施）</t>
  </si>
  <si>
    <t>①村庄规划编制（含修编）</t>
  </si>
  <si>
    <t>镇安县省级乡村振兴重点帮扶村村庄规划编制项目</t>
  </si>
  <si>
    <t>严格按照《陕西省实用性村庄规划编制技术导则》要求，从乡村空间、乡村整治、乡村民居改造、乡村用地、乡村重要基础设施和公共服务设施、乡村生态保护风貌等方面统筹兼顾，使其成为镇安县34个省级乡村振兴重点帮扶村的乡村建设审批重要依据和实施乡村振兴的一张蓝图。</t>
  </si>
  <si>
    <t>规划成果服务于经济社会管理，为各村的自然资源保护、各类开发建设提供依据，为县域经济高质量发展提供保障。成果向社会公众公开，为镇村提供准确的土地利用数据，科学合理配置国土空间资源。惠及13个镇办34个村的14933户群众，其中脱贫户6286户，监测户424户。</t>
  </si>
  <si>
    <t>13个镇办</t>
  </si>
  <si>
    <t>34个村</t>
  </si>
  <si>
    <t>自然资源局</t>
  </si>
  <si>
    <t>村庄规划</t>
  </si>
  <si>
    <t>②农村道路建设（通村路、通户路、小型桥梁等）</t>
  </si>
  <si>
    <t>镇安县铁厂镇西沟口村2023年中央财政以工代赈项目</t>
  </si>
  <si>
    <t>硬化西沟口村道路3.075公里，路基4.5米，水泥混凝土路面3.5米，包含路基、路面、桥涵和防护工程。项目完工后，资产移交村集体。</t>
  </si>
  <si>
    <t>改善80户，其中脱贫户、监测户30户生产生活环境条件，组织60名当地群众参与项目建设，预计可以获取劳务报酬96万元。</t>
  </si>
  <si>
    <t>发改局</t>
  </si>
  <si>
    <t>工程建设环节</t>
  </si>
  <si>
    <t>镇安县庙沟镇中坪村2023年中央财政以工代赈项目</t>
  </si>
  <si>
    <t>新修庙沟镇中坪村三组河堤225米，上底0.8米，下底5米，高9米。项目完工后，资产移交村集体。</t>
  </si>
  <si>
    <t>解决庙沟镇中坪村三组长期受洪水威胁问题，保护该区域50亩农田和20户群众生命财产安全，推动了招商引资和该镇养殖等特色产业发展。在项目建设过程中，组织66名当地搬迁群众和低收入群众参与项目建设，预计可以获取劳务报酬95万元。</t>
  </si>
  <si>
    <t>永乐街道办八亩坪村二组桑树坪至三龙沟公路通组路</t>
  </si>
  <si>
    <t>硬化7.473公里通组产业路，3.5米宽，18cm厚。资产确权到村。</t>
  </si>
  <si>
    <t>受益农户68户287人，其中脱贫户15户64人。</t>
  </si>
  <si>
    <t>柴坪镇向阳村三组上碱厂公路通组路</t>
  </si>
  <si>
    <t>硬化3.952公里通组产业路，3.5米宽，18cm厚。资产确权到村。</t>
  </si>
  <si>
    <t>受益农户40户160人，其中脱贫户13户40人，监测户3户5人。</t>
  </si>
  <si>
    <t>青铜关镇冷水河村三五组通组路通组路</t>
  </si>
  <si>
    <t>硬化3.06公里通组产业路，3.5米宽，18cm厚。资产确权到村。</t>
  </si>
  <si>
    <t>受益农户60户186人，其中脱贫户27户76人。</t>
  </si>
  <si>
    <t>高峰镇东岭村三组至五组通组路</t>
  </si>
  <si>
    <t>硬化4.7公里通组路，3.5米宽，18厘米厚。资产确权到村。</t>
  </si>
  <si>
    <t>受益农户38户118人，其中脱贫户15户45人，监测户1户3人。</t>
  </si>
  <si>
    <t>东岭村</t>
  </si>
  <si>
    <t>云盖寺镇西洞村土地沟口至观花坪公路水毁修复工程</t>
  </si>
  <si>
    <t>建制村通村公路水毁修复26处9.776公里。资产确权到村。</t>
  </si>
  <si>
    <t>受益农户235户938人，其中脱贫户97户314人，监测户2户8人。</t>
  </si>
  <si>
    <t>回龙镇和坪村六组至九组通组路项目</t>
  </si>
  <si>
    <t>新修硬化和坪村六组至九组通组路1.64公里。资产确权到村。</t>
  </si>
  <si>
    <t>受益农户218户711人，其中脱贫户77户253人，监测户5户19人。</t>
  </si>
  <si>
    <t>永乐街道办栗园村八组马家坡水毁道路修复</t>
  </si>
  <si>
    <t>复修水毁道路2.2公里，硬化1.1公里，浆砌水毁路堤4476方，资产确权到村。</t>
  </si>
  <si>
    <t>受益农户62户253人，其中脱贫户32户126人，监测户4户15人。</t>
  </si>
  <si>
    <t>栗园村</t>
  </si>
  <si>
    <t>柴坪镇东瓜村柴东公路水毁修复工程</t>
  </si>
  <si>
    <t>建制村通村公路水毁修复26处0.603公里。资产确权到村。</t>
  </si>
  <si>
    <t>受益农户395户1618人，其中脱贫户155户508人，监测户2户6人。</t>
  </si>
  <si>
    <t>东瓜村</t>
  </si>
  <si>
    <t>柴坪镇和睦村公路水毁修复工程</t>
  </si>
  <si>
    <t>建制村通村公路水毁修复17处0.2565公里。资产确权到村。</t>
  </si>
  <si>
    <t>受益农户256户1055人，其中脱贫户98户264人，监测户2户4人。</t>
  </si>
  <si>
    <t>和睦村</t>
  </si>
  <si>
    <t>柴坪镇向阳村东瓜滩大桥至兴隆寺四组公路水毁修复工程</t>
  </si>
  <si>
    <t>建制村通村公路水毁修复66处1.3825公里。资产确权到村。</t>
  </si>
  <si>
    <t>受益农户365户1506人，其中脱贫户166户559人，监测户1户3人。</t>
  </si>
  <si>
    <t>达仁镇春光村红仁路至村委会公路水毁修复工程</t>
  </si>
  <si>
    <t>清理红岩沟口、火纸厂道路塌方两处，长度85米，董家沟口水毁路基修复，长度15米；火纸厂道路塌方清理后新修挡墙1处，长度50米。资产确权到村。</t>
  </si>
  <si>
    <t>受益户脱贫户、监测户109户357人，总受益人口198户625人。</t>
  </si>
  <si>
    <t>达仁镇双河村黑沟口至金砖小学公路水毁修复工程</t>
  </si>
  <si>
    <t>双河村茨沟口至金砖小学，水毁路基缺口2处，长度35米，塌方1处，长度50米。资产确权到村。</t>
  </si>
  <si>
    <t>受益农户420户1380人，其中脱贫户173户475人，监测户2户4人。</t>
  </si>
  <si>
    <t>大坪镇庙沟村樊岩路水毁修复工程</t>
  </si>
  <si>
    <t>建制村通村公路水毁修复1处0.017公里。资产确权到村。</t>
  </si>
  <si>
    <t>受益农户645户2329人，其中脱贫户135户382人。</t>
  </si>
  <si>
    <t>大坪镇旗帜村樊岩路口至村委会水毁修复工程</t>
  </si>
  <si>
    <t>建制村通村公路水毁修复1处0.008公里。资产确权到村。</t>
  </si>
  <si>
    <t>受益农户381户1235人，其中脱贫户124户324人，监测户3户5人。</t>
  </si>
  <si>
    <t>旗帜村</t>
  </si>
  <si>
    <t>大坪镇芋园村庄子沟路水毁修复工程</t>
  </si>
  <si>
    <t>建制村通村公路水毁修复2处0.04公里。资产确权到村。</t>
  </si>
  <si>
    <t>受益农户387户1508人，其中脱贫户127户405人，监测户2户4人。</t>
  </si>
  <si>
    <t>芋园村</t>
  </si>
  <si>
    <t>高峰镇两河村铁湖路两河桥至银坪村交界水毁修复工程</t>
  </si>
  <si>
    <t>建制村通村公路水毁修复1处0.01公里。资产确权到村。</t>
  </si>
  <si>
    <t>受益农户597户2028人，其中脱贫户128户457人，监测户1户3人。</t>
  </si>
  <si>
    <t>高峰镇永丰村蒋家沟口至涝池院子公路水毁修复工程</t>
  </si>
  <si>
    <t>建制村通村公路水毁修复5处0.35公里。资产确权到村。</t>
  </si>
  <si>
    <t>受益农户314户1147人，其中脱贫户71户213人，监测户8户38人。</t>
  </si>
  <si>
    <t>永丰村</t>
  </si>
  <si>
    <t>米粮镇月明村杨家岭路水毁修复工程</t>
  </si>
  <si>
    <t>建制村通村公路水毁修复6处0.127公里。资产确权到村。</t>
  </si>
  <si>
    <t>受益农户527户1685人，其中脱贫户138户455人，监测户7户23人。</t>
  </si>
  <si>
    <t>月明村</t>
  </si>
  <si>
    <t>庙沟镇东沟村十字至上坪公路水毁修复工程</t>
  </si>
  <si>
    <t>建制村通村公路水毁修复8处0.606公里。资产确权到村。</t>
  </si>
  <si>
    <t>受益农户298户1021人，其中脱贫户205户689人，监测户10户23人。</t>
  </si>
  <si>
    <t>东沟村</t>
  </si>
  <si>
    <t>庙沟镇五四村三五路水毁修复工程</t>
  </si>
  <si>
    <t>建制村通村公路水毁修复7处0.129公里。资产确权到村。</t>
  </si>
  <si>
    <t>受益农户344户1058人，其中脱贫户159户471人，监测户13户39人。</t>
  </si>
  <si>
    <t>木王镇长坪村火地沟口至小沟口路水毁修复工程</t>
  </si>
  <si>
    <t>水毁道路修复，修复路面200平方米，修复水毁挡墙2处。</t>
  </si>
  <si>
    <t>受益农户134户429人，其中脱贫户32户98人，监测户2户5人。</t>
  </si>
  <si>
    <t>长坪村</t>
  </si>
  <si>
    <t>青铜关镇阳山村土地岭至镇安岭公路水毁修复工程</t>
  </si>
  <si>
    <t>建制村通村公路水毁修复30处0.5公里。资产确权到村。</t>
  </si>
  <si>
    <t>受益农户535户1833人，其中脱贫户241户769人。</t>
  </si>
  <si>
    <t>青铜关镇月星村月西沟公路水毁修复工程</t>
  </si>
  <si>
    <t>建制村通村公路水毁修复13处12.228公里。资产确权到村。</t>
  </si>
  <si>
    <t>受益农户348户1319人，其中脱贫户128户419人，监测户4户11人。</t>
  </si>
  <si>
    <t>月星村</t>
  </si>
  <si>
    <t>铁厂镇新民村小寨沟公路水毁修复工程</t>
  </si>
  <si>
    <t>建制村通村公路水毁修复3处0.029公里。资产确权到村。</t>
  </si>
  <si>
    <t>受益农户468户1651人，其中脱贫户55户208人，监测户2户6人。</t>
  </si>
  <si>
    <t>新民村</t>
  </si>
  <si>
    <t>铁厂镇庄河村村办公室至四组公路水毁修复工程</t>
  </si>
  <si>
    <t>建制村通村公路水毁修复1处0.03公里。资产确权到村。</t>
  </si>
  <si>
    <t>受益农户439户1524人，其中脱贫户193户620人，监测户11户32人。</t>
  </si>
  <si>
    <t>西口回族镇宝石村关月公路水毁修复工程</t>
  </si>
  <si>
    <t>建制村通村公路水毁修复9处0.157公里。资产确权到村。</t>
  </si>
  <si>
    <t>受益农户296户941人，其中脱贫户127户370人，监测户9户28人。</t>
  </si>
  <si>
    <t>宝石村</t>
  </si>
  <si>
    <t>西口回族镇石门村公路水毁修复工程</t>
  </si>
  <si>
    <t>建制村通村公路水毁修复8处0.28公里。资产确权到村。</t>
  </si>
  <si>
    <t>受益农户293户1082人，其中脱贫户111户385人，监测户14户41人。</t>
  </si>
  <si>
    <t>石门村</t>
  </si>
  <si>
    <t>永乐街道办安山村公路水毁修复工程</t>
  </si>
  <si>
    <t>建制村通村公路水毁修复16处0.275公里。资产确权到村。</t>
  </si>
  <si>
    <t>受益农户275户825人，其中脱贫户14户51人，监测户3户16人。</t>
  </si>
  <si>
    <t>永乐街道办花甲村中合村交界至周文书岩子公路水毁修复工程</t>
  </si>
  <si>
    <t>建制村通村公路水毁修复7处0.08公里。资产确权到村。</t>
  </si>
  <si>
    <t>受益农户444户1332人，其中脱贫户115户370人，监测户4户12人。</t>
  </si>
  <si>
    <t>花甲村</t>
  </si>
  <si>
    <t>永乐街道办栗园村铁铜沟口至小沟口公路水毁修复工程</t>
  </si>
  <si>
    <t>建制村通村公路水毁修复22处0.205公里。资产确权到村。</t>
  </si>
  <si>
    <t>受益农户761户2283人，其中脱贫户231户693人，监测户8户24人。</t>
  </si>
  <si>
    <t>永乐街道办锡铜村锡铜沟公路水毁修复工程</t>
  </si>
  <si>
    <t>建制村通村公路水毁修复9.8公里。资产确权到村。</t>
  </si>
  <si>
    <t>受益农户447户1341人，其中脱贫户28户100人。</t>
  </si>
  <si>
    <t>锡铜村</t>
  </si>
  <si>
    <t>月河镇八盘村东两公路水毁修复工程</t>
  </si>
  <si>
    <t>建制村通村公路水毁修复8处0.176公里。资产确权到村。</t>
  </si>
  <si>
    <t>受益农户356户1069人，其中脱贫户107户285人，监测户1户2人。</t>
  </si>
  <si>
    <t>八盘村</t>
  </si>
  <si>
    <t>云盖寺镇东洞村公路水毁修复工程</t>
  </si>
  <si>
    <t>建制村通村公路水毁修复1处0.2公里。资产确权到村。</t>
  </si>
  <si>
    <t>受益农户357户1296人，其中脱贫户128户359人，监测户1户4人。</t>
  </si>
  <si>
    <t>大坪镇凤凰村范家沟至庄子沟路水毁修复工程</t>
  </si>
  <si>
    <t>建制村通村公路水毁修复2处0.064公里。资产确权到村。</t>
  </si>
  <si>
    <t>受益农户405户1431人，其中脱贫户99户298人。</t>
  </si>
  <si>
    <t>凤凰村</t>
  </si>
  <si>
    <t>大坪镇三义村小庙沟至山官殿梁公路水毁修复工程</t>
  </si>
  <si>
    <t>建制村通村公路水毁修复1处0.012公里。资产确权到村。</t>
  </si>
  <si>
    <t>受益农户361户1231人，其中脱贫户66户174人，监测户12户45人。</t>
  </si>
  <si>
    <t>三义村</t>
  </si>
  <si>
    <t>高峰镇三台村公路水毁修复工程</t>
  </si>
  <si>
    <t>建制村通村公路水毁修复7处0.34公里。资产确权到村。</t>
  </si>
  <si>
    <t>受益农户318户1409人，其中脱贫户61户201人，监测户11户36人。</t>
  </si>
  <si>
    <t>三台村</t>
  </si>
  <si>
    <t>高峰镇升坪村通村公路水毁修复工程</t>
  </si>
  <si>
    <t>建制村通村公路水毁修复9处0.24公里。资产确权到村。</t>
  </si>
  <si>
    <t>受益农户266户1025人，其中脱贫户45户122人，监测户11户36人。</t>
  </si>
  <si>
    <t>高峰镇长坡村磨里沟小学至西坡桥公路水毁修复工程</t>
  </si>
  <si>
    <t>建制村通村公路水毁修复5处0.22公里。资产确权到村。</t>
  </si>
  <si>
    <t>受益农户610户2389人，其中脱贫户146户407人，监测户2户9人。</t>
  </si>
  <si>
    <t>米粮镇清泥村前河至张胜龙屋后公路水毁修复工程</t>
  </si>
  <si>
    <t>建制村通村公路水毁修复10处0.242公里。资产确权到村。</t>
  </si>
  <si>
    <t>受益农户450户1622人，其中脱贫户118户359人，监测户4户18人。</t>
  </si>
  <si>
    <t>清泥村</t>
  </si>
  <si>
    <t>青铜关镇青梅村公路水毁修复工程</t>
  </si>
  <si>
    <t>建制村通村公路水毁修复40处0.5公里。资产确权到村。</t>
  </si>
  <si>
    <t>受益农户429户1599人，其中脱贫户150户451人。</t>
  </si>
  <si>
    <t>铁厂镇西沟口村公路水毁修复工程</t>
  </si>
  <si>
    <t>建制村通村公路水毁修复4处0.1公里。资产确权到村。</t>
  </si>
  <si>
    <t>受益农户587户2069人，其中脱贫户31户106人。</t>
  </si>
  <si>
    <t>永乐街道办北城社区西坡公路水毁修复工程</t>
  </si>
  <si>
    <t>建制村通村公路水毁修复15处0.46公里。资产确权到村。</t>
  </si>
  <si>
    <t>受益农户417户1251人，其中脱贫户40户91人，监测户3户12人。</t>
  </si>
  <si>
    <t>柴坪镇余师村八组卢家沟公路通组路</t>
  </si>
  <si>
    <t>硬化4.395公里通组路，3.5米宽，18厘米厚。资产确权到村。</t>
  </si>
  <si>
    <t>受益农户30户120人，其中脱贫户8户32人，监测户1户3人。</t>
  </si>
  <si>
    <t>余师村</t>
  </si>
  <si>
    <t>大坪镇凤凰村二组韩家沟公路通组路</t>
  </si>
  <si>
    <t>硬化1.404公里通组路，3.5米宽，18厘米厚。资产确权到村。</t>
  </si>
  <si>
    <t>受益农户150户500人，其中脱贫户45户120人，监测户1户2人。</t>
  </si>
  <si>
    <t>镇交字〔2023〕131号调增25万元</t>
  </si>
  <si>
    <t>大坪镇三义村四组老虎沟至蒋家山公路通组路</t>
  </si>
  <si>
    <t>硬化4.267公里通组路，3.5米宽，18厘米厚。资产确权到村。</t>
  </si>
  <si>
    <t>受益农户290户873人，其中脱贫户42户126人，监测户4户11人。</t>
  </si>
  <si>
    <t>镇交字〔2023〕131号调增30万元</t>
  </si>
  <si>
    <t>高峰镇三台村四组冷安路至宝全寺公路通组路</t>
  </si>
  <si>
    <t>硬化1.721公里通组路，3.5米宽，18厘米厚。资产确权到村。</t>
  </si>
  <si>
    <t>受益农户50户193人，其中脱贫户30户86人，监测户2户7人。</t>
  </si>
  <si>
    <t>高峰镇永丰村一组下河院子至阳坡公路通组路</t>
  </si>
  <si>
    <t>硬化1.032公里通组路，3.5米宽，18厘米厚。资产确权到村。</t>
  </si>
  <si>
    <t>受益农户35户95人，其中脱贫户9户26人，监测户1户1人。</t>
  </si>
  <si>
    <t>高峰镇青山村十四组水泥路头至阴万博门口路通组路</t>
  </si>
  <si>
    <t>硬化5.621公里通组路，3.5米宽，18厘米厚。资产确权到村。</t>
  </si>
  <si>
    <t>受益农户353户1153人，其中脱贫户90户293人，监测户7户28人。</t>
  </si>
  <si>
    <t>青山村</t>
  </si>
  <si>
    <t>米粮镇江西村一组长沟河公路通组路</t>
  </si>
  <si>
    <t>硬化1.2公里通组路，3.5米宽，18厘米厚。资产确权到村。</t>
  </si>
  <si>
    <t>受益农户44户132人，其中脱贫户22户62人。</t>
  </si>
  <si>
    <t>镇交字〔2023〕131号调增13.5万元</t>
  </si>
  <si>
    <t>青铜关镇丰收村六组马家山公路通组路</t>
  </si>
  <si>
    <t>硬化4.726公里通组路，3.5米宽，18厘米厚。资产确权到村。</t>
  </si>
  <si>
    <t>受益农户113户463人，其中脱贫户98户442人，监测户15户21人。</t>
  </si>
  <si>
    <t>镇交字〔2023〕131号调减18.5万元</t>
  </si>
  <si>
    <t>青铜关镇月星村三组北沟至张家院子通组路</t>
  </si>
  <si>
    <t>硬化4.258公里通组路，3.5米宽，18厘米厚。资产确权到村。</t>
  </si>
  <si>
    <t>受益农户420户1256人，其中脱贫户30户117人，监测户6户28人。</t>
  </si>
  <si>
    <t>镇交字〔2023〕131号调减50万元</t>
  </si>
  <si>
    <t>青铜关镇丰收村五组沙子窑至梨树垭公路通组路</t>
  </si>
  <si>
    <t>硬化1.586公里通组路，3.5米宽，18厘米厚。资产确权到村。</t>
  </si>
  <si>
    <t>受益农户28户92人，其中脱贫户7户13人。</t>
  </si>
  <si>
    <t>庙沟镇中坪村三四五组通组公路通组路</t>
  </si>
  <si>
    <t>硬化6.726公里通组路，3.5米宽，18厘米厚。资产确权到村。</t>
  </si>
  <si>
    <t>受益农户528户1617人，其中脱贫户63户203人，监测户4户10人。</t>
  </si>
  <si>
    <t>青铜关镇铜关村一组一零二省道至柳林沟公路通组路</t>
  </si>
  <si>
    <t>硬化1.156公里通组路，3.5米宽，18厘米厚。资产确权到村。</t>
  </si>
  <si>
    <t>受益农户34户106人，其中脱贫户10户35人，监测户1户2人。</t>
  </si>
  <si>
    <t>米粮镇光明村五组加油站路口至陈家院子公路通组路</t>
  </si>
  <si>
    <t>硬化4.208公里通组路，3.5米宽，18厘米厚。资产确权到村。</t>
  </si>
  <si>
    <t>受益农户196户814人，其中脱贫户54户218人。</t>
  </si>
  <si>
    <t>光明村</t>
  </si>
  <si>
    <t>永乐街道办栗园村三组章家坡公路通组路</t>
  </si>
  <si>
    <t>硬化2.383公里通组路，3.5米宽，18厘米厚。资产确权到村。</t>
  </si>
  <si>
    <t>受益农户61户195人，其中脱贫户29户101人，监测户2户7人。</t>
  </si>
  <si>
    <t>月河镇先锋村四组僧儿凹公路通组路</t>
  </si>
  <si>
    <t>硬化4.755公里通组路，3.5米宽，18厘米厚。资产确权到村。</t>
  </si>
  <si>
    <t>受益农户67户233人，其中脱贫户34户103人。</t>
  </si>
  <si>
    <t>月河镇川河村三四组棉花坪公路通组路</t>
  </si>
  <si>
    <t>硬化7.267公里通组路，3.5米宽，18厘米厚。资产确权到村。</t>
  </si>
  <si>
    <t>受益农户64户208人，其中脱贫户17户51人，监测户2户8人。</t>
  </si>
  <si>
    <t>月河镇益兴村四组苟家山公路通组路</t>
  </si>
  <si>
    <t>硬化3.156公里通组路，3.5米宽，18厘米厚。资产确权到村。</t>
  </si>
  <si>
    <t>受益农户63户221人，其中脱贫户30户110人，监测户1户8人。</t>
  </si>
  <si>
    <t>益兴村</t>
  </si>
  <si>
    <t>月河镇罗家营村一组兴隆寺至崇家沟口公路通组路</t>
  </si>
  <si>
    <t>硬化4.932公里通组路，3.5米宽，18厘米厚。资产确权到村。</t>
  </si>
  <si>
    <t>受益农户311户1104人，其中脱贫户104户357人，监测户6户23人。</t>
  </si>
  <si>
    <t>镇安县青铜关镇2023年中央财政以工代赈项目</t>
  </si>
  <si>
    <t>修复火石梁安置点至主干线道路，拆除和新建挡墙120米，破除和新建损毁路面170米，宽度为6.0米，厚度18厘米等。资产确权到村。</t>
  </si>
  <si>
    <t>通过项目实施，改善火石梁安置点住户生产生活出行条件，同时通过以工代赈模式，预计为参与务工农户发放劳务报酬64万元，受益农户109户336人，其中脱贫户71户247人。</t>
  </si>
  <si>
    <t>前湾村</t>
  </si>
  <si>
    <t>米粮镇八一村水毁道路修复项目</t>
  </si>
  <si>
    <t>对八一村二组双树凹79米水毁道路及750余m³水毁护坡挡墙进行恢复。资产确权到村。</t>
  </si>
  <si>
    <t>2023年8-11月</t>
  </si>
  <si>
    <t>改善八一村二组群众出行环境，促进改组群众农产品销售，提升群众满意度。</t>
  </si>
  <si>
    <t>八一村</t>
  </si>
  <si>
    <t>③产业路、资源路、旅游路建设</t>
  </si>
  <si>
    <t>茅坪回族镇峰景村四组万家山产业路</t>
  </si>
  <si>
    <t>项目由镇政府统一组织实施，峰景村四组万家山中药材产业园配套产业路，长2.5公里、宽3.5米、厚18厘米，水泥硬化，确权到村集体。</t>
  </si>
  <si>
    <t>项目建成后，将改善当地群众生产生活条件，带动农户发展五味子、连翘400亩，带动52户156人，其中脱贫户26户78人，户均年增收0.8万元。资产确权到村集体。</t>
  </si>
  <si>
    <t>大坪镇龙池村五组庙沟口至柞水界通组产业路</t>
  </si>
  <si>
    <t>硬化3.78公里通组产业路，3.5米宽，18cm厚。资产确权到村。</t>
  </si>
  <si>
    <t>受益农户39户134人，其中脱贫户15户64人。核桃20亩，板栗25亩。</t>
  </si>
  <si>
    <t>大坪镇龙池村四组庙沟口至高家院子通组产业路</t>
  </si>
  <si>
    <t>硬化1.633公里通组产业路，3.5米宽，18cm厚。资产确权到村。</t>
  </si>
  <si>
    <t>受益农户43户127人，其中脱贫户16户45人。核桃26亩，板栗30亩。</t>
  </si>
  <si>
    <t>大坪镇龙池村一组常家院子通组产业路</t>
  </si>
  <si>
    <t>硬化2.328公里通组产业路，3.5米宽，18cm厚。资产确权到村。</t>
  </si>
  <si>
    <t>受益农户109户213人，其中脱贫户27户76人。核桃14亩，板栗30亩。</t>
  </si>
  <si>
    <t>茅坪回族镇元坪村四组南沟产业路</t>
  </si>
  <si>
    <t>硬化1公里产业路，3.5米宽，18厘米厚。资产确权到村。</t>
  </si>
  <si>
    <t>受益农户36户134人，其中脱贫户19户51人。</t>
  </si>
  <si>
    <t>西口回族镇宝石村五组产业路</t>
  </si>
  <si>
    <t>硬化3.4公里产业路，3.5米宽，18厘米厚。资产确权到村。</t>
  </si>
  <si>
    <t>受益农户33户148人，其中脱贫户16户81人。</t>
  </si>
  <si>
    <t>回龙镇宏丰村四组产业路硬化及三组产业路路基建设项目</t>
  </si>
  <si>
    <t>四组板栗核桃产业路3.03公里，硬化宽3.5米，厚18厘米。三组产业路路基建设3.56公里。资产确权到村。</t>
  </si>
  <si>
    <t>受益农户85户265人，其中脱贫户27户71人。</t>
  </si>
  <si>
    <t>永乐街道办中合村产业园道路</t>
  </si>
  <si>
    <t>硬化1.2公里产业路，6.5米宽，18厘米厚。资产确权到村。</t>
  </si>
  <si>
    <t>受益农户871户2750人，其中脱贫户159户545人，监测户4户19人。</t>
  </si>
  <si>
    <t>④农村供水保障设施建设</t>
  </si>
  <si>
    <t>镇安县农村供水保障设施建设及维修养护项目</t>
  </si>
  <si>
    <t>新建集水池2座，高位蓄水池8座，维修蓄水池5个，小型泵站3处，更换输配水水管道31219米，更换水表37块，资产移交村委会。</t>
  </si>
  <si>
    <t>2023年3-6月</t>
  </si>
  <si>
    <t>为4个镇5个村920户3251人的供水提供保障，脱贫户和监测户185户895 人</t>
  </si>
  <si>
    <t>4个镇办</t>
  </si>
  <si>
    <t>5个村</t>
  </si>
  <si>
    <t>镇水字〔2023〕170号</t>
  </si>
  <si>
    <t>镇安县消除直饮窖水项目</t>
  </si>
  <si>
    <t>新建泉室3个，新建蓄水池3个，加固利用3个，输水管道3200米，配水管道26100米，净化消毒设备20套，资产移村委会。</t>
  </si>
  <si>
    <t>2023年1-6月</t>
  </si>
  <si>
    <t>解决6镇12个村的100户450人的直饮窖水问题，受益脱贫户和监测户82户396人</t>
  </si>
  <si>
    <t>6个镇办</t>
  </si>
  <si>
    <t>12个村</t>
  </si>
  <si>
    <t>⑤小型农田水利设施</t>
  </si>
  <si>
    <t>水利发展资金（中小河流治理）项目</t>
  </si>
  <si>
    <t>新建防洪堤6327.7米，加固河堤2409.3米，下河踏步6处，拦砂坎2座，穿堤涵管3处，河道清障3770米。项目建成后移交村委会。</t>
  </si>
  <si>
    <t>4月-12月</t>
  </si>
  <si>
    <t>保护1890户8500人的生命财产安全，其中脱贫户、监测户 480户1960人，保护耕地6500亩，防汛能力得到提高。</t>
  </si>
  <si>
    <t>达仁镇
铁厂镇</t>
  </si>
  <si>
    <t>丽光村
铁厂村</t>
  </si>
  <si>
    <t>整合</t>
  </si>
  <si>
    <t>2023年高标准农田建设项目</t>
  </si>
  <si>
    <t>田块修筑835.1亩, 新修及整修田坎21 km,实施地力配肥1.0万亩,建设排水渠5.3km,建设田间道路6.875km(其中：机耕路条4.6km),建设农田防护堤0.9km。对项目区内基层农技人员和农户进行分批培训，计划培训400人次。</t>
  </si>
  <si>
    <t>2023.8-2023.12</t>
  </si>
  <si>
    <t>本项目受益农户525户1496人，其中： 脱贫户105户338人。到2024年达到稳产年，预计新增种植业总产值414万元，净增产值达214万元。</t>
  </si>
  <si>
    <t>米粮镇、大坪镇</t>
  </si>
  <si>
    <t>莲池、月明、树坪、小河子</t>
  </si>
  <si>
    <t>2.人居环境整治</t>
  </si>
  <si>
    <t>④村容村貌提升</t>
  </si>
  <si>
    <t>西口回族镇东庄村人居环境整治项目</t>
  </si>
  <si>
    <t>聚集区基本绿化200米；巷道硬化3000平方米，土地平整1500平方米，安装路灯50盏，产权确权到东庄村。</t>
  </si>
  <si>
    <t>通过环境综合整治的建设，改善东庄村人居环境，提升群众幸福指数，受益农户89户364人，其中脱贫户35户140人，监测户3户11人。</t>
  </si>
  <si>
    <t>东庄村</t>
  </si>
  <si>
    <t>西口回族镇上河社区人居环境综合整治项目</t>
  </si>
  <si>
    <t>土地整治2000米，栽植绿化苗木1000株，巷道硬化2000平方米，河道修复300米，土地平整2000平方米，新修公厕1个，产权确权到上河社区。</t>
  </si>
  <si>
    <t>通过人居环境整治改善村容村貌，提升集镇人居环境，改善159户497人，其中脱贫户30户105人，监测户3户9人生产生活环境。产权确权到上河社区，按照相关管护制度，规范管理。</t>
  </si>
  <si>
    <t>永乐街道办太坪社区人居环境整治项目</t>
  </si>
  <si>
    <t>实施河道沟渠治理1650米；太坪社区公路沿线环境整治8公里，包括垃圾收集清运、排水沟治理、田园整治等。资产确权到村。</t>
  </si>
  <si>
    <t>2023年7月-10月</t>
  </si>
  <si>
    <t>项目建成后，将有效改善村庄面貌、人居环境和生产条件，受益农户43户138人，其中脱贫户32户80人。</t>
  </si>
  <si>
    <t>永乐街道办中合村人居环境整治项目</t>
  </si>
  <si>
    <t>实施河道两岸治理1.5公里；沟域环境提升500米；拦砂坝3处900立方米。资产确权到村。</t>
  </si>
  <si>
    <t>项目建成后，将有效改善村庄面貌、人居环境和生产条件，受益农户73户320人，其中脱贫户30户101人。</t>
  </si>
  <si>
    <t>回龙镇河道环境综合整治项目</t>
  </si>
  <si>
    <t>修复河道、拦砂坝4处；修建安全栏55米；河道清理平整950立方米。资产确权到村。</t>
  </si>
  <si>
    <t>提高河道安全，项目建设过程中直接带动5人参与务工，人均增收800元。资产确权到村委会。</t>
  </si>
  <si>
    <t>回龙镇回龙社区环境综合整治项目</t>
  </si>
  <si>
    <t>（1）集镇后街新修防洪渠85m，渠宽2.0m，高1m；（2）修建12.5m³沉砂池2座；（3）浆砌毛石挡墙150m³；（4）埋设雨水管网：直径80cm雨水管道200m</t>
  </si>
  <si>
    <t>项目建设期间直接带动15人务工，人均增收2500元，项目建成后改善村居环境，提高群众生活幸福感。资产确权到村委会。</t>
  </si>
  <si>
    <t>青铜关镇铜关村人居环境整治项目</t>
  </si>
  <si>
    <t>铜关村200米砂石路建设及周边环境综合治理包括硬化路面、浆砌挡墙和片石混凝土挡墙，资产确权到村。</t>
  </si>
  <si>
    <t>项目建成后，改善集镇居住环境，受益人口210户390人</t>
  </si>
  <si>
    <t>柴坪镇柴坪村人居环境整治项目</t>
  </si>
  <si>
    <t>柴坪桥头洞子沟至小线麻沟脏乱差垃圾清运治理2500米，清理治理小线麻沟河道500米；柴坪九一贯学校至下街头脏乱差治理500米，维修柴坪集镇污水管道600米，疏通清理柴坪九一贯学校与塔云新区6-8号楼污水管道；修复柴坪大桥栏杆2处50米；建设柴坪集镇垃圾分类回收站3处。资产确权到村。</t>
  </si>
  <si>
    <t>对柴坪集镇洞子沟口至集镇一线脏乱差2500米进行集中整治；柴坪下街头脏乱差治理500米，实现垃圾分类回收，实现综合环境大提升。受益农户945户4321人，其中脱贫户169户661人。</t>
  </si>
  <si>
    <t>庙沟镇三联村人居环境整治项目</t>
  </si>
  <si>
    <t>1.沿三联村一组主干道，小型公益性基础设施建设完善，实施道路硬化3处，提升群众基本生活条件。
2、庙沟镇卫生院周边及对面公路边环境整治200米。包括垃圾治理、排水渠治理、田园治理。
3、三联村集镇街道公共区域环境整治3处，解决街道垃圾堆积、污水排放等脏乱差问题，提升公共服务水平。
资产确权到村。</t>
  </si>
  <si>
    <t>项目建成后，将有效改善村庄面貌、人居环境和生产条件，受益农户312户1128人，其中脱贫户41户119人。</t>
  </si>
  <si>
    <t>木王镇集镇环境整治项目</t>
  </si>
  <si>
    <t>木王镇坪胜村木瓜坪搬迁点至滑石粉厂搬迁点环境综合整治，新建污水管网（Φ300mm）320米;新建U型混凝土排水沟800米;沿线垃圾收集清运整治。
资产确权到村。</t>
  </si>
  <si>
    <t>通过实施集镇环境综合整治，改善木王集镇面貌，提升群众幸福指数，受益农户40户218人，其中脱贫户10户39人，监测户1户3人。</t>
  </si>
  <si>
    <t>木王镇月坪村环境综合整治项目</t>
  </si>
  <si>
    <t>1.修建月坪沟口水毁河堤长49.5米，河堤采用浆砌石坎，顶宽1.2米，底宽2.8米，平均堤高7.5米，实施回填工程约1500立方米；
2.对月坪村一组沿线，对16户农户周边进行环境整治，治理污水沟渠200米</t>
  </si>
  <si>
    <t>通过实施环境综合整治，改善月坪村村容村貌，提升群众获得感，收益农户77户262人，其中脱贫户30户91人，监测户2户6人。资产确权到村。</t>
  </si>
  <si>
    <t>月坪村</t>
  </si>
  <si>
    <t>木王镇坪胜村人居环境整治项目</t>
  </si>
  <si>
    <t>干沟坪环境整治硬化路面1.8公里、宽3米、厚15厘米，资产确权到村。</t>
  </si>
  <si>
    <t>项目建成后，将改善当地群众生产生活条件，发展猕猴桃200亩，带动45户158人，其中脱贫户25户71人、监测户2户7人，户均年增收0.5万元。</t>
  </si>
  <si>
    <t>木王镇人居环境整治项目</t>
  </si>
  <si>
    <t>购置3立方米铁皮垃圾箱4个，购买小型垃圾桶60个。资产确权到村。</t>
  </si>
  <si>
    <t>通过补充完善集镇垃圾收集清运设施，改善集镇面貌，增强农户的获得感，受益农户541户1736人，其中脱贫户（含监测户)232户740人。</t>
  </si>
  <si>
    <t>物资采购</t>
  </si>
  <si>
    <t>达仁镇人居环境综合整治项目</t>
  </si>
  <si>
    <t>配套垃圾桶250个。资产确权到村。</t>
  </si>
  <si>
    <t>项目实施后，改善当地垃圾处理条件，受益农户1120户4250人，其中脱贫户584户2204人。</t>
  </si>
  <si>
    <t>各村（社区）</t>
  </si>
  <si>
    <t>达仁镇狮子口社区人居环境整治项目</t>
  </si>
  <si>
    <t>1.破损路面修复1500平方米；
2.新修雨污管道400米；新建修复检测井14个；
3.新建道路安全防护设施450米。
资产确权到村。</t>
  </si>
  <si>
    <t>通过人居环境综合整治，影响集镇环境的顽瘴痼疾将彻底得到解决，集镇将一改往日“灰头土脸”的形象，全面提升集镇环境水平。受益农户1054户3685人，其中脱贫户117户289人。</t>
  </si>
  <si>
    <t>米粮镇农村人居环境整治项目</t>
  </si>
  <si>
    <t>1.对八一村七里峡集镇街道垃圾收集清运进行整治，对偏家湾水毁路基治理及部分路段硬化拓宽，方便村民通行。
2.对八一村七里峡集镇道路两旁脏乱差环境进行综合治理，包括垃圾收集清运、排水渠治理。
资产确权到村。</t>
  </si>
  <si>
    <t>通过项目建设，将有效改善当地群众生产生活条件和人居环境面貌，项目建成后，群众通过项目建设劳务，发展农家乐、乡村旅游服务等方式增加收入，可带动325余户群众增收，其中：脱贫户256户，重点监测户2户。户均增收3500元。</t>
  </si>
  <si>
    <t>高峰镇集镇人居环境整治项目</t>
  </si>
  <si>
    <t>1、高峰镇集镇垃圾收集转运。
2、高峰镇集镇至两河村范家河段人居环境综合整治，包括建设垃圾收集台一座，购置垃圾箱15个。
资产确权到村。</t>
  </si>
  <si>
    <t>通过项目建设，将有效改善当地群众生产生活条件和人居环境面貌，项目实施后，群众通过项目建设劳务，发展餐饮、种植蔬菜、水杂果采摘园、发展乡村旅游服务等方式增加收入，可带动200余户群众增收，户均增收3000元以上。</t>
  </si>
  <si>
    <t>大坪镇农村人居环境整治项目</t>
  </si>
  <si>
    <t>1、修复河堤2处67米。
2、河道整治450米。
3、乱点填平、硬化，建设农贸市场600平方米。
4、配套垃圾桶150个。
资产确权到村。</t>
  </si>
  <si>
    <t>提升集镇功能，改善集镇人居环境，持续稳步推进美丽乡村建设。受益农户428户1528人，其中脱贫户126户364人。</t>
  </si>
  <si>
    <t>铁厂镇铁厂社区人居环境整治项目</t>
  </si>
  <si>
    <t>1.建设生活垃圾转运点4处，布置垃圾桶100个;
2.改建及硬化道路300米;修建挡墙300立方米;
3.河道整治300米，包含铺设部分混凝土海底，沿河道疏浚清淤。</t>
  </si>
  <si>
    <t>通过项目实施改善当地群众生产生活条件和集镇村庄环境面貌。受益农户51户192人，其中脱贫户22户79人。</t>
  </si>
  <si>
    <t>茅坪回族镇茅坪社区环境综合整治项目</t>
  </si>
  <si>
    <t>对茅坪社区街道环境进行综合整治,修补硬化路面800平方米，修建排水渠300米，安装沟渠盖板150米，修建街边挡土墙250米，配套垃圾桶30个等。资产确权到村。</t>
  </si>
  <si>
    <t>通过项目实施改善当地群众生产生活条件和集镇村庄环境面貌，受益农户723户2741人，其中脱贫户317户802人。</t>
  </si>
  <si>
    <t>西口回族镇上河社区环境整治项目</t>
  </si>
  <si>
    <t>水毁河道修复500米，四组水毁公路修复1100米，产权确权到上河社区。</t>
  </si>
  <si>
    <t>改善102户429人人居及生产生活环境，其中脱贫户、监测户41户137人。</t>
  </si>
  <si>
    <t>云盖寺镇农村人居环境整治项目</t>
  </si>
  <si>
    <t>古道沟口至隧道口公路沿线实施人居环境整治提升60余处包括垃圾收集清运、田园整治，河道清理1公里，清除排水沟3.5公里。资产确权到村。</t>
  </si>
  <si>
    <t>通过项目实施，改善村庄面貌，增强农户的获得感，受益农户1058户3393人，其中脱贫户167户477人。</t>
  </si>
  <si>
    <t>岩湾社区</t>
  </si>
  <si>
    <t>收回结余资金1120元（中央）</t>
  </si>
  <si>
    <t>云盖寺镇云镇社区环境整治项目</t>
  </si>
  <si>
    <t>对集镇后街部分道路进行修复改造；铺设饮水管网1公里；清理河道0.5公里等。资产确权到云镇社区。</t>
  </si>
  <si>
    <t>完善集镇基础服务设施，改善社区人居环境，提升居民生活的幸福感、安全感、满足感；项目受益90户356人，其中脱贫户41户185人，监测户2户9人。</t>
  </si>
  <si>
    <t>月河镇西川村人居环境整治项目</t>
  </si>
  <si>
    <t>实施道路硬化420米等小型公益设施。资产确权到村。</t>
  </si>
  <si>
    <t>项目建成后受益农户187户654人，其中直接受益脱贫户105户284人。</t>
  </si>
  <si>
    <t>云盖寺镇黑窑沟村环境整治项目</t>
  </si>
  <si>
    <t>1.修复水毁河堤600米；
2.黑窑沟村村口至村委会公路沿线环境整治3公里，包括垃圾收集清运、排水沟治理、田园整治等；
3.对食用菌综合产业园800米排水管网提升。产权确定到村集体。</t>
  </si>
  <si>
    <t>通过项目建设，将有效改善当地群众生产生活条件和人居环境面貌，项目实施后，群众通过项目建设劳务，发展食用菌种植、乡村旅游服务等方式增加收入，可带动50余户群众增收，户均增收2000元以上。</t>
  </si>
  <si>
    <t>青铜关镇丰收村环境整治项目</t>
  </si>
  <si>
    <t>对丰收村十组沿线2公里进行环境整治，主要实施沿线挡墙、道路、环境治理。资产确权到村。</t>
  </si>
  <si>
    <t>通过项目实施，改善群众生产生活条件，受益农户47户117人，其中脱贫户35户117人（含监测户3户15人）。</t>
  </si>
  <si>
    <t>西口回族镇上河社区环境整治项目（二期）</t>
  </si>
  <si>
    <t>河堤修复150米，护栏修复180米，土地平整2000平方米，土地护坎100米。资产确权到村。</t>
  </si>
  <si>
    <t>改善72户238人人居及生产生活环境，其中脱贫户、监测户21户74人。</t>
  </si>
  <si>
    <t>高峰镇两河村、三台村环境整治项目</t>
  </si>
  <si>
    <t>为两河村集镇购买垃圾转运设施，并对相关公共服务设施进行维修；种植五味子1000余株，配套双向钢构隔离栏18处1100余米 。资产确权到村。</t>
  </si>
  <si>
    <t>方便群众生产生活，提升环境治理水平，加快当地社会经济的发展，受益农户227户711人，其中脱贫户、监测户32户109人。</t>
  </si>
  <si>
    <t>两河村
三台村</t>
  </si>
  <si>
    <t>永乐街道办安山村、金花村环境整治项目</t>
  </si>
  <si>
    <t>安山村环境整治项目资金20万元用于安山村三组沿线垃圾清运、沟渠治理6公里.
金花村环境整治项目资金30万元1.河道两岸垃圾收集清运、排水沟治理3公里。2.沟域环境提升4500米。3.水毁道路修复挡墙长6米高3米宽1米。4.水毁河堤修复长16米、高3.5米、底宽2.5米、顶宽1米。资产确权到村。</t>
  </si>
  <si>
    <t>项目建成后，将有效改善2个村村庄面貌、人居环境和生产条件，受益农户165户438人，其中脱贫户68户212人。</t>
  </si>
  <si>
    <t>安山村
金花村</t>
  </si>
  <si>
    <t>月河镇环境整治项目</t>
  </si>
  <si>
    <t>该项目分3个子项，其中：
1.罗家营村砌筑挡墙300m³、巷道硬化600㎡、安全防护栏杆60m、场地硬化900㎡、管网铺设120m及沿线基本绿化。
2.菩萨殿村新建70㎡公厕1座。
3.益兴村银洞沟水毁道路修复2.6公里。
资产确权到村。</t>
  </si>
  <si>
    <t>1.饮用水水源地保护得到加强，农村生活污水和垃圾处理、畜禽养殖污染防治水平得到提高，村庄人居环境质量明显改善。
2.提升村庄宜居环境,建设美丽乡村,，直接受益户414户1200人，其中脱贫户114户355人，监测户4户，11人。
3.道路修复后，方便46户135人生产生活。</t>
  </si>
  <si>
    <t>罗家营村、菩萨殿村、益兴村</t>
  </si>
  <si>
    <t>3.农村公共服务</t>
  </si>
  <si>
    <t>①开展县乡村公共服务一体化示范创建</t>
  </si>
  <si>
    <t>秦岭山水乡村小型公益性基础设施建设项目</t>
  </si>
  <si>
    <t>主要实施全县15个镇办五小项目配套产业路建设、土地平整、挡墙建设以及基本绿化和公厕建设，其中永乐70万元，米粮150万元，青铜关80万元，茅坪50万元，西口80万元，云盖寺60万元，大坪110万元，铁厂60万元，达仁40万元，高峰70万元，回龙40万元，柴坪60万元，木王50万元，月河50万元，庙沟30万元，由各镇统筹使用，开展建设。</t>
  </si>
  <si>
    <t>通过小型公益设施建设，改善村庄基础设施面貌，提升农村人居生产生活条件，受益群众7000余户，其中脱贫户、监测户4700余户</t>
  </si>
  <si>
    <t>100个村</t>
  </si>
  <si>
    <t>4.其他乡村建设</t>
  </si>
  <si>
    <t>茅坪回族镇峰景村产业路</t>
  </si>
  <si>
    <t>长2.5公里、宽3.5米厚、18厘米，水泥硬化，确权到村集体。</t>
  </si>
  <si>
    <t>项目建成后，将改善当地群众生产生活条件，发展五味子、连翘400亩，带动45户116人户均年增收0.8万元。</t>
  </si>
  <si>
    <t>2000米道路路基加固、路面修复、绿化苗木补植,厕所改造100多个，安装路灯100盏，人居环境综合整治覆盖100余户群众。</t>
  </si>
  <si>
    <t>通过人居环境整治改善村容村貌，提升集镇人居环境，受益农户159户497人，其中脱贫户43户169人，监测户3户9人。</t>
  </si>
  <si>
    <t>柴坪镇柴坪村大桥头河堤</t>
  </si>
  <si>
    <t>柴坪村大桥头至董同山屋后新建河堤200米</t>
  </si>
  <si>
    <t>通过项目实施，改善村民生活环境</t>
  </si>
  <si>
    <t>柴坪镇桃园村搬迁点污水处理修复项目</t>
  </si>
  <si>
    <t>桃园村搬迁点修建污水处理池一座，铺设管道300米</t>
  </si>
  <si>
    <t>改善人居环境，提高群众生活幸福指数</t>
  </si>
  <si>
    <t>达仁镇春光村四、五组大桥项目</t>
  </si>
  <si>
    <t>长度40米</t>
  </si>
  <si>
    <t>改善83户332人过河难的问题，提升产业发展，助推群众幸福指数</t>
  </si>
  <si>
    <t>达仁镇狮子口社区一组兰家坡滑坡体治理项目</t>
  </si>
  <si>
    <t>狮子口社区一组兰家坡滑坡体治理项目</t>
  </si>
  <si>
    <t>有效改善群众居住环境，做好防灾减灾工作，保证群众生命财产安全</t>
  </si>
  <si>
    <t>高峰镇渔坪村鱼洞河至阳坡产业路新修便民大桥项目</t>
  </si>
  <si>
    <t>新修长48米、宽4.5米、高6便民大桥一座</t>
  </si>
  <si>
    <t>改善当地村民生产生活条件，推动产业发展，增加群众收入。</t>
  </si>
  <si>
    <t>高峰镇营胜村道路硬化项目</t>
  </si>
  <si>
    <t>1.程仪涛房后岔路口至阴坡院子道路硬化560米，3.5米宽；
2.程既贤房东岔路口至程既稳家门前道路硬化660米；3.5米宽；
3.南五味子种植园产业环形路硬化1060米，4.5米宽</t>
  </si>
  <si>
    <t>改善基础设施，改善居民生活环境，便利附近村民出行，促进产业发展</t>
  </si>
  <si>
    <t>茅坪回族镇红光村一组桥梁建设项目</t>
  </si>
  <si>
    <t>在石门口新建2处30米便民桥。</t>
  </si>
  <si>
    <t>改善95户群众出行条件，方便群众生产生活。</t>
  </si>
  <si>
    <t>茅坪回族镇腰庄河村便民桥建设项目</t>
  </si>
  <si>
    <t>新建便民桥项目6座</t>
  </si>
  <si>
    <t>项目建成后，将为73户群众种地及出行提供便利，减少事故的发生，提高村民的满意度。</t>
  </si>
  <si>
    <t>茅坪回族镇茅坪社区五期搬迁污水处理项目</t>
  </si>
  <si>
    <t>对茅坪社区五期易地扶贫搬迁点原有污水处理设施及排污管道进行功能修复改造，彻底解决五期搬迁点污水无法排出和处理的问题。</t>
  </si>
  <si>
    <t>项目建成后，将有效解决茅坪社区五期易地扶贫搬迁点222户889名搬迁群众的生产生活污水排不出、处理不到位问题，全面改善搬迁点居住环境，确保搬迁群众搬的出、能致富。</t>
  </si>
  <si>
    <t>茅坪回族镇腰庄河村三期搬迁点污水处理项目</t>
  </si>
  <si>
    <t>在腰庄河村三期搬迁点新建污水处理设施1座.</t>
  </si>
  <si>
    <t>净化污水，减少环境污染，提升水文环境。</t>
  </si>
  <si>
    <t>庙沟镇双喜村旬河大桥修建项目</t>
  </si>
  <si>
    <t>建设长120米，宽7米混凝土连续钢构桥一座，双向机动车道5.5米，两侧人行道0.7米，两侧护栏高1米，桥面亮化路灯8盏。</t>
  </si>
  <si>
    <t>通过项目实施，改善群众生产生活出行条件</t>
  </si>
  <si>
    <t>庙沟镇三联村下河湾移民搬迁点跨河桥新建项目</t>
  </si>
  <si>
    <t>下河湾移民搬迁点二期工程须修两座跨河桥</t>
  </si>
  <si>
    <t>通过项目实施，改善搬迁群众出行条件，保障搬迁群众稳得住，提升群众的幸福感</t>
  </si>
  <si>
    <t>木王镇到栗扎坪村村委会道路拓宽改造项目</t>
  </si>
  <si>
    <t>将木王镇镇政府到栗扎坪村之间的15公里道路进行拓宽改造</t>
  </si>
  <si>
    <t>改善村容村貌，改善生活条件，带动经济发展。</t>
  </si>
  <si>
    <t>木王镇集镇道路改造项目</t>
  </si>
  <si>
    <t>1.改建集镇道路1500米，硬化道路13000平方米。
2.铺设雨水主管道1600米、支管道2800米。
3.铺设污水主管道950米、支管道2200米。
4.新建雨污水检查井及雨水收水口200座。</t>
  </si>
  <si>
    <t>改善集镇道路状况，方便群众生产生活，实施雨污分流，提升集镇环境治理水平，加快当地社会经济的发展</t>
  </si>
  <si>
    <t>木王镇米粮寺村公路拓宽硬化项目</t>
  </si>
  <si>
    <t>木王镇镇政府到米粮寺村文家庙桥头13公里拓宽及硬化</t>
  </si>
  <si>
    <t>木王镇集镇到朝阳村水毁河堤修复项目</t>
  </si>
  <si>
    <t>镇政府到朝阳村水毁河堤修复13公里。</t>
  </si>
  <si>
    <t>保障群众河堤两岸土地</t>
  </si>
  <si>
    <t>木王镇集镇污水处理厂建设项目</t>
  </si>
  <si>
    <t>在集镇建一个占地500平米的污水处理厂</t>
  </si>
  <si>
    <t>改善群众生产生活条件</t>
  </si>
  <si>
    <t>木王镇米粮寺村易地扶贫搬迁点后续扶持项目</t>
  </si>
  <si>
    <t>在搬迁点附近新建长30米，宽6米水泥桥一座，供搬迁户日常出行</t>
  </si>
  <si>
    <t>木王镇坪胜村六组水管路桥梁建设项目</t>
  </si>
  <si>
    <t>坪胜村六组水管路一座桥17*8米梁</t>
  </si>
  <si>
    <t>木王镇月坪村沙坪到高桥湾通组路建设项目</t>
  </si>
  <si>
    <t>沙坪到高桥湾公路硬化4.5*1公里</t>
  </si>
  <si>
    <t>改善村容村貌、改善生产生活条件</t>
  </si>
  <si>
    <t>青铜关镇东坪村一组排污管道新建</t>
  </si>
  <si>
    <t>东坪村一组排污管道新建1公里</t>
  </si>
  <si>
    <t>解决东坪村一组128户478人生活排污水</t>
  </si>
  <si>
    <t>东坪村</t>
  </si>
  <si>
    <t>青铜关镇前湾村火石梁搬迁点对外连接路建设项目</t>
  </si>
  <si>
    <t>改建公路320米，修挡墙300米，道路硬化1公里</t>
  </si>
  <si>
    <t>改善群众生产生活环境条件</t>
  </si>
  <si>
    <t>西口回族镇上河社区就业基地项目</t>
  </si>
  <si>
    <t>在上河社区一组修建190平方米的就业基地，用于带动上河社区及两处搬迁点富余劳动力进行务工，增加收入</t>
  </si>
  <si>
    <t>带动上河社区及两处搬迁点富余劳动力进行务工，增加收入</t>
  </si>
  <si>
    <t>永乐街道八亩坪村四组跨河大桥</t>
  </si>
  <si>
    <t>新修八亩坪村四组跨河大桥长86米、宽6米</t>
  </si>
  <si>
    <t>大桥建成后能改善八亩坪村两千余人出行、就医、上学难问题，打通了农产品运输渠道。</t>
  </si>
  <si>
    <t>永乐街道木园村新修入户路、便民桥项目</t>
  </si>
  <si>
    <t>在木园村四组、五组、六组修建便民桥3座，硬化入户路15公里</t>
  </si>
  <si>
    <t>永乐街道孙家砭村河东搬迁点跨河大桥</t>
  </si>
  <si>
    <t>新建孙家砭村跨河大桥，长度50米，宽度5米</t>
  </si>
  <si>
    <t>改善436居民出行条件</t>
  </si>
  <si>
    <t>永乐街道锡铜村新修便民桥6座</t>
  </si>
  <si>
    <t>在锡铜村一、二组修建便民桥6座</t>
  </si>
  <si>
    <t>永乐街道杏树坡村新修便民桥项目</t>
  </si>
  <si>
    <t>杏树坡村一组、四组、五组新修便民桥3座</t>
  </si>
  <si>
    <t>杏树坡村</t>
  </si>
  <si>
    <t>永乐街道太坪村银洞湾搬迁点河堤加固项目</t>
  </si>
  <si>
    <t>太坪村银洞湾搬迁点河堤加固300米</t>
  </si>
  <si>
    <t>通过项目实施，确保搬迁群众生命财产安全</t>
  </si>
  <si>
    <t>月河镇川河村旬河大桥建设项目</t>
  </si>
  <si>
    <t>新修陆家梁跨旬河水泥大桥250米。</t>
  </si>
  <si>
    <t>改善当地交通，方便村民出行，提升村民幸福感。</t>
  </si>
  <si>
    <t>月河镇先进村四组老屋场管涵桥及光伏产业路建设项目</t>
  </si>
  <si>
    <t>建设四组老屋场管涵桥1座，光伏产业路硬化1公里用于中药材、烤烟种植等产业</t>
  </si>
  <si>
    <t>改善当地86余户村民生产生活条件，推动产业发展，增加群众产业收入户5000元以上。</t>
  </si>
  <si>
    <t>先进村</t>
  </si>
  <si>
    <t>黄土岭村便民桥修建项目</t>
  </si>
  <si>
    <t>高河口新建一所长40米、宽5米平板桥</t>
  </si>
  <si>
    <t>解决93户156人出行及生产生活困难问题。</t>
  </si>
  <si>
    <t>云盖寺镇西华村便民桥项目</t>
  </si>
  <si>
    <t>新建4座便民桥、加固3座危桥。</t>
  </si>
  <si>
    <t>完善配套设施，提高群众满意度</t>
  </si>
  <si>
    <t>镇安县柴坪镇2023年以工代赈项目</t>
  </si>
  <si>
    <t>新建柴坪镇大桥至塔云新区安置点河堤550米，高度12米，下底3米为片石混凝土，9米为浆砌石。</t>
  </si>
  <si>
    <t>完善搬迁点后续帮扶措施。提升群众生活环境</t>
  </si>
  <si>
    <t>青铜关镇火石梁道路建设项目</t>
  </si>
  <si>
    <t>项目位于青铜关镇前湾村火石梁安置点，改造火石梁安置点至主干线道路170米，拆除新建挡墙120米，破除新建路面170米，平均宽度为6.0米，厚度20厘米，移栽绿化带700平方米。</t>
  </si>
  <si>
    <t>通过项目实施，改善搬迁群众生产生活条件，增加搬迁群众收入</t>
  </si>
  <si>
    <t>镇安县铁厂镇2023年中央财政以工代赈项目</t>
  </si>
  <si>
    <t>硬化铁厂镇西沟口村六组道路3公里，路基4.5米，水泥混凝土路面3.5米，包含路基、路面、桥涵和防护工程。</t>
  </si>
  <si>
    <t>将彻底解决铁厂镇西沟口村六组道路通行问题，推动了项目区种植、养殖等特色产业发展，增加务工群众收入</t>
  </si>
  <si>
    <t>镇安县庙沟镇2023年以工代赈项目</t>
  </si>
  <si>
    <t>新修庙沟镇中坪村三组河堤225米，上底0.8米，下底5米，高9米。</t>
  </si>
  <si>
    <t>将彻底解决庙沟镇中坪村三组长期受洪水威胁问题，保护该区域农田和项目区群众生命财产安全，推动了招商引资和该镇种植、养殖等特色产业发展。</t>
  </si>
  <si>
    <t>镇安县月河镇2023年以工代赈项目</t>
  </si>
  <si>
    <t>改造提升月河集镇至西川村安置点道路610米，铺设雨污水管道750米、给水管道610米。</t>
  </si>
  <si>
    <t>该项目的建设，将极大改善月河集镇至西川村安置点道路破烂现状和搬迁群众生产生活条件，彻底解决安置点及周边居民污水和雨水排放问题，美化当地环境，增加群众收入，推动了乡村振兴。</t>
  </si>
  <si>
    <t>米粮镇界河村安置点道路改造提升项目</t>
  </si>
  <si>
    <t>项目总投资1200万元，改造提升道路1.33公里，包括道路整修、雨污水管道、人行步道、管线落地、亮化和绿化。</t>
  </si>
  <si>
    <t>极大改善界河村安置点道路破烂不堪现状和搬迁群众生产生活条件，彻底解决安置点及周边居民污水和雨水排放问题，增加群众收入，美化当地环境，推动了乡村振兴。</t>
  </si>
  <si>
    <t>界河村</t>
  </si>
  <si>
    <t>柴坪镇松柏村一组水利沟公路通组路</t>
  </si>
  <si>
    <t>硬化3.354公里通组产业路，3.5米宽，18cm厚。</t>
  </si>
  <si>
    <t>完善农村道路设施建设，改善群众生产生活条件</t>
  </si>
  <si>
    <t>松柏村委会</t>
  </si>
  <si>
    <t>柴坪镇松柏村六组阳坡公路通组路</t>
  </si>
  <si>
    <t>硬化2.081公里通组产业路，3.5米宽，18cm厚。</t>
  </si>
  <si>
    <t>柴坪镇和睦村二组孙家沟公路通组路</t>
  </si>
  <si>
    <t>硬化2.27公里通组产业路，3.5米宽，18cm厚。</t>
  </si>
  <si>
    <t>柴坪镇向阳村五组杨梅梁公路通组路</t>
  </si>
  <si>
    <t>硬化5.815公里通组产业路，3.5米宽，18cm厚。</t>
  </si>
  <si>
    <t>柴坪镇向阳村通组路</t>
  </si>
  <si>
    <t>硬化3.952公里通组产业路，3.5米宽，18cm厚。</t>
  </si>
  <si>
    <t>柴坪镇安坪村五组安沟公路通组路</t>
  </si>
  <si>
    <t>硬化3.074公里通组产业路，3.5米宽，18cm厚。</t>
  </si>
  <si>
    <t>柴坪镇安坪村六组至八组塔云山公路通组路</t>
  </si>
  <si>
    <t>硬化11.522公里通组产业路，3.5米宽，18cm厚。</t>
  </si>
  <si>
    <t>柴坪镇石湾村二组关家山公路通组路</t>
  </si>
  <si>
    <t>硬化3.52公里通组产业路，3.5米宽，18cm厚。</t>
  </si>
  <si>
    <t>柴坪镇余师村通组路</t>
  </si>
  <si>
    <t>硬化4.395公里通组产业路，3.5米宽，18cm厚。</t>
  </si>
  <si>
    <t>柴坪镇东瓜村四组铁家山公路通组路</t>
  </si>
  <si>
    <t>硬化3.236公里通组产业路，3.5米宽，18cm厚。</t>
  </si>
  <si>
    <t>柴坪镇松柏村七组柏果树至朱家凸公路通组路</t>
  </si>
  <si>
    <t>硬化1.928公里通组产业路，3.5米宽，18cm厚。</t>
  </si>
  <si>
    <t>松柏村</t>
  </si>
  <si>
    <t>达仁镇春光村五九组通组公路通组路</t>
  </si>
  <si>
    <t>硬化2.762公里通组产业路，3.5米宽，18cm厚。</t>
  </si>
  <si>
    <t>大坪镇园山村一组垃圾场至汪家山老庄通组路</t>
  </si>
  <si>
    <t>硬化2.661公里通组产业路，3.5米宽，18cm厚。</t>
  </si>
  <si>
    <t>园山村</t>
  </si>
  <si>
    <t>大坪镇小河子村三组芋圆凹公路通组路</t>
  </si>
  <si>
    <t>硬化2.421公里通组产业路，3.5米宽，18cm厚。</t>
  </si>
  <si>
    <t>小河子村</t>
  </si>
  <si>
    <t>大坪镇三义村通组路</t>
  </si>
  <si>
    <t>硬化4.267公里通组产业路，3.5米宽，18cm厚。</t>
  </si>
  <si>
    <t>大坪镇龙池村五组庙沟口至柞水界公路通组路</t>
  </si>
  <si>
    <t>硬化3.843公里通组产业路，3.5米宽，18cm厚。</t>
  </si>
  <si>
    <t>高峰镇营胜村六组搬迁点至长坡村公路通组路</t>
  </si>
  <si>
    <t>硬化3.159公里通组产业路，3.5米宽，18cm厚。</t>
  </si>
  <si>
    <t>高峰镇营胜村三组秧田背至天坑公路通组路</t>
  </si>
  <si>
    <t>硬化6.055公里通组产业路，3.5米宽，18cm厚。</t>
  </si>
  <si>
    <t>高峰镇农科村二三组焦家门前至高宗奇家公路通组路</t>
  </si>
  <si>
    <t>硬化6.287公里通组产业路，3.5米宽，18cm厚。</t>
  </si>
  <si>
    <t>高峰镇长坡村七组跌水崖至营胜界公路通组路</t>
  </si>
  <si>
    <t>硬化4.175公里通组产业路，3.5米宽，18cm厚。</t>
  </si>
  <si>
    <t>高峰镇银坪村三组白龙庙至杜家院子路通组路</t>
  </si>
  <si>
    <t>硬化2.638公里通组产业路，3.5米宽，18cm厚。</t>
  </si>
  <si>
    <t>银坪村</t>
  </si>
  <si>
    <t>高峰镇青山村通组路</t>
  </si>
  <si>
    <t>硬化5.621公里通组产业路，3.5米宽，18cm厚。</t>
  </si>
  <si>
    <t>高峰镇三台村三组姜家梁至正河界通组路</t>
  </si>
  <si>
    <t>硬化1.904公里通组产业路，3.5米宽，18cm厚。</t>
  </si>
  <si>
    <t>回龙镇和坪村九组大坪公路通组路</t>
  </si>
  <si>
    <t>硬化3.5公里通组产业路，3.5米宽，18cm厚。</t>
  </si>
  <si>
    <t>回龙镇回龙村三组刘土豪公路通组路</t>
  </si>
  <si>
    <t>硬化4.346公里通组产业路，3.5米宽，18cm厚。</t>
  </si>
  <si>
    <t>茅坪回族镇五福村三组村委会至皮裤沟公路通组路</t>
  </si>
  <si>
    <t>硬化7.362公里通组产业路，3.5米宽，18cm厚。</t>
  </si>
  <si>
    <t>米粮镇光明村通组路</t>
  </si>
  <si>
    <t>硬化4.208公里通组产业路，3.5米宽，18cm厚。</t>
  </si>
  <si>
    <t>米粮镇江西村一组上湾公路通组路</t>
  </si>
  <si>
    <t>硬化1.881公里通组产业路，3.5米宽，18cm厚。</t>
  </si>
  <si>
    <t>米粮镇江西村通组路</t>
  </si>
  <si>
    <t>硬化2.547公里通组产业路，3.5米宽，18cm厚。</t>
  </si>
  <si>
    <t>米粮镇莲池村二组卢显奎至界河陈功仁公路通组路</t>
  </si>
  <si>
    <t>硬化2.287公里通组产业路，3.5米宽，18cm厚。</t>
  </si>
  <si>
    <t>莲池村</t>
  </si>
  <si>
    <t>米粮镇联盟村五组十字河至碾子坪公路通组路</t>
  </si>
  <si>
    <t>硬化2.397公里通组产业路，3.5米宽，18cm厚。</t>
  </si>
  <si>
    <t>联盟村</t>
  </si>
  <si>
    <t>米粮镇清泥村三组田银政家至秦家院子公路通组路</t>
  </si>
  <si>
    <t>硬化2.548公里通组产业路，3.5米宽，18cm厚。</t>
  </si>
  <si>
    <t>米粮镇西河村五组长沟公路通组路</t>
  </si>
  <si>
    <t>硬化3.584公里通组产业路，3.5米宽，18cm厚。</t>
  </si>
  <si>
    <t>西河村</t>
  </si>
  <si>
    <t>米粮镇江西村二组张家山公路通组路</t>
  </si>
  <si>
    <t>硬化3.576公里通组产业路，3.5米宽，18cm厚。</t>
  </si>
  <si>
    <t>米粮镇月明村三组阴坡公路通组路</t>
  </si>
  <si>
    <t>硬化1.039公里通组产业路，3.5米宽，18cm厚。</t>
  </si>
  <si>
    <t>庙沟镇东沟村七组小邓沟通组路硬化项目</t>
  </si>
  <si>
    <t>硬化4.49公里通组产业路，3.5米宽，18cm厚。</t>
  </si>
  <si>
    <t>庙沟镇东沟村三组通组路硬化项目</t>
  </si>
  <si>
    <t>硬化3.03公里通组产业路，3.5米宽，18cm厚。</t>
  </si>
  <si>
    <t>庙沟镇东沟村一组鸳鸯池至十里砭通组路硬化项目</t>
  </si>
  <si>
    <t>硬化3公里通组产业路，3.5米宽，18cm厚。</t>
  </si>
  <si>
    <t>庙沟镇中坪村通组路</t>
  </si>
  <si>
    <t>硬化6.726公里通组产业路，3.5米宽，18cm厚。</t>
  </si>
  <si>
    <t>庙沟镇中坪村四组阳坡公路通组路</t>
  </si>
  <si>
    <t>硬化2.904公里通组产业路，3.5米宽，18cm厚。</t>
  </si>
  <si>
    <t>庙沟镇中坪村三组槐树凹公路通组路</t>
  </si>
  <si>
    <t>硬化3.17公里通组产业路，3.5米宽，18cm厚。</t>
  </si>
  <si>
    <t>庙沟镇中坪村二组来往沟公路通组路</t>
  </si>
  <si>
    <t>硬化4.8公里通组产业路，3.5米宽，18cm厚。</t>
  </si>
  <si>
    <t>茅坪镇丰景村四组万家山公路通组路</t>
  </si>
  <si>
    <t>硬化3.29公里通组产业路，3.5米宽，18cm厚。</t>
  </si>
  <si>
    <t>庙沟镇五一村四组小沟口至灵官庙公路通组路</t>
  </si>
  <si>
    <t>硬化2.64公里通组产业路，3.5米宽，18cm厚。</t>
  </si>
  <si>
    <t>五一村</t>
  </si>
  <si>
    <t>庙沟镇三联村七组通组路通组路</t>
  </si>
  <si>
    <t>硬化5.575公里通组产业路，3.5米宽，18cm厚。</t>
  </si>
  <si>
    <t>庙沟镇三联村二组老瓦场至张家大坪公路通组路</t>
  </si>
  <si>
    <t>硬化4.15公里通组产业路，3.5米宽，18cm厚。</t>
  </si>
  <si>
    <t>庙沟镇三联村一组石凹至刘家院子通组路</t>
  </si>
  <si>
    <t>硬化3.191公里通组产业路，3.5米宽，18cm厚。</t>
  </si>
  <si>
    <t>庙沟镇双喜村七组徐家山通组路硬化项目</t>
  </si>
  <si>
    <t>硬化4.02公里通组产业路，3.5米宽，18cm厚。</t>
  </si>
  <si>
    <t>庙沟镇五一村一组通组路硬化项目</t>
  </si>
  <si>
    <t>硬化2.16公里通组产业路，3.5米宽，18cm厚。</t>
  </si>
  <si>
    <t>庙沟镇五一村四组方家沟至古柏垭公路通组路硬化项目</t>
  </si>
  <si>
    <t>硬化2.991公里通组产业路，3.5米宽，18cm厚。</t>
  </si>
  <si>
    <t>木王镇朝阳村八组朝马公路通组路</t>
  </si>
  <si>
    <t>硬化2.83公里通组产业路，3.5米宽，18cm厚。</t>
  </si>
  <si>
    <t>青铜关镇前湾村五组火石梁至月垭公路通组路</t>
  </si>
  <si>
    <t>硬化5.46公里通组产业路，3.5米宽，18cm厚。</t>
  </si>
  <si>
    <t>青铜关镇营丰村三五组通组公路通组路</t>
  </si>
  <si>
    <t>硬化3.165公里通组产业路，3.5米宽，18cm厚。</t>
  </si>
  <si>
    <t>营丰村</t>
  </si>
  <si>
    <t>青铜关镇丰收村公路通组路</t>
  </si>
  <si>
    <t>硬化4.726公里通组产业路，3.5米宽，18cm厚。</t>
  </si>
  <si>
    <t>青铜关镇旬河村二三组同组公路通组路</t>
  </si>
  <si>
    <t>硬化11.791公里通组产业路，3.5米宽，18cm厚。</t>
  </si>
  <si>
    <t>青铜关镇月星村三组通组路</t>
  </si>
  <si>
    <t>硬化4.258公里通组产业路，3.5米宽，18cm厚。</t>
  </si>
  <si>
    <t>青铜关镇冷水河村通组路</t>
  </si>
  <si>
    <t>硬化3.06公里通组产业路，3.5米宽，18cm厚。</t>
  </si>
  <si>
    <t>青铜关镇乡中村二组家岭公路通组路</t>
  </si>
  <si>
    <t>硬化3.031公里通组产业路，3.5米宽，18cm厚。</t>
  </si>
  <si>
    <t>青铜关镇阳山村八组水泥路头至长发界公路通组路</t>
  </si>
  <si>
    <t>硬化2.204公里通组产业路，3.5米宽，18cm厚。</t>
  </si>
  <si>
    <t>青铜关镇青梅村一组元滩子至龙嘴子公路通组路</t>
  </si>
  <si>
    <t>硬化3.68公里通组产业路，3.5米宽，18cm厚。</t>
  </si>
  <si>
    <t>青铜关镇营丰村二组纸房沟至杨家坪公路通组路</t>
  </si>
  <si>
    <t>硬化3.147公里通组产业路，3.5米宽，18cm厚。</t>
  </si>
  <si>
    <t>青铜关镇月星村一组月西矿业至魏良明家通组路</t>
  </si>
  <si>
    <t>硬化2.522公里通组产业路，3.5米宽，18cm厚。</t>
  </si>
  <si>
    <t>青铜关镇三组阳坡院子至谭西沟公路通组路</t>
  </si>
  <si>
    <t>硬化2.454公里通组产业路，3.5米宽，18cm厚。</t>
  </si>
  <si>
    <t>青铜关镇东坪村七组马家沟公路通组路</t>
  </si>
  <si>
    <t>硬化2.914公里通组产业路，3.5米宽，18cm厚。</t>
  </si>
  <si>
    <t>青铜关镇月星村三组向家岔路口至冷家院子通组路</t>
  </si>
  <si>
    <t>硬化3.459公里通组产业路，3.5米宽，18cm厚。</t>
  </si>
  <si>
    <t>西口回族镇青树村四组瓦房沟通组路硬化项目</t>
  </si>
  <si>
    <t>硬化3.178公里通组产业路，3.5米宽，18cm厚。</t>
  </si>
  <si>
    <t>西口回族镇青树村七组孙家坪至半庙子通组路硬化项目</t>
  </si>
  <si>
    <t>硬化5.571公里通组产业路，3.5米宽，18cm厚。</t>
  </si>
  <si>
    <t>西口回族镇宝石村六组大甘沟公路</t>
  </si>
  <si>
    <t>硬化4.963公里通组产业路，3.5米宽，18cm厚。</t>
  </si>
  <si>
    <t>西口回族镇石门村二组陡沟口至赵家垭子公路通组路</t>
  </si>
  <si>
    <t>硬化2.566公里通组产业路，3.5米宽，18cm厚。</t>
  </si>
  <si>
    <t>西口回族镇长发村四组长砭子至阳山界公路通组路</t>
  </si>
  <si>
    <t>硬化2.103公里通组产业路，3.5米宽，18cm厚。</t>
  </si>
  <si>
    <t>长发村</t>
  </si>
  <si>
    <t>西口回族镇长发村四组木头垭至寨坡公路通组路</t>
  </si>
  <si>
    <t>硬化2.168公里通组产业路，3.5米宽，18cm厚。</t>
  </si>
  <si>
    <t>西口回族镇石门村四组崖屋至水桶沟公路通组路</t>
  </si>
  <si>
    <t>硬化4.01公里通组产业路，3.5米宽，18cm厚。</t>
  </si>
  <si>
    <t>西口回族镇长发村四组朱家院子至祖师垭公路通组路</t>
  </si>
  <si>
    <t>硬化1.88公里通组产业路，3.5米宽，18cm厚。</t>
  </si>
  <si>
    <t>西口回族镇东庄村三组门红公路通组路</t>
  </si>
  <si>
    <t>硬化4.852公里通组产业路，3.5米宽，18cm厚。</t>
  </si>
  <si>
    <t>西口回族镇宝石村一组苗家沟公路通组路</t>
  </si>
  <si>
    <t>硬化3.735公里通组产业路，3.5米宽，18cm厚。</t>
  </si>
  <si>
    <t>永乐孙家砭村二组空屋厂至吴家梁公路通组路</t>
  </si>
  <si>
    <t>硬化3.538公里通组产业路，3.5米宽，18cm厚。</t>
  </si>
  <si>
    <t>永乐街道办事处木园村四组小拐子沟至卜家院通组路</t>
  </si>
  <si>
    <t>硬化2.311公里通组产业路，3.5米宽，18cm厚。</t>
  </si>
  <si>
    <t>永乐中合村二组正沟公路通组路</t>
  </si>
  <si>
    <t>硬化3.658公里通组产业路，3.5米宽，18cm厚。</t>
  </si>
  <si>
    <t>永乐街道中合村产业园道路</t>
  </si>
  <si>
    <t>硬化1.2公里通组产业路，3.5米宽，18cm厚。</t>
  </si>
  <si>
    <t>永乐街道栗园村三组章家坡公路通组路</t>
  </si>
  <si>
    <t>硬化2.383公里通组产业路，3.5米宽，18cm厚。</t>
  </si>
  <si>
    <t>永乐锡铜村四组班家岭公路通组路</t>
  </si>
  <si>
    <t>硬化5.8公里通组产业路，3.5米宽，18cm厚。</t>
  </si>
  <si>
    <t>永乐王家坪社区九组陈世棋至卢西亮门口公路通组路</t>
  </si>
  <si>
    <t>1298</t>
  </si>
  <si>
    <t>永乐街道办北城社区五组岔路口至万家院子路通组路</t>
  </si>
  <si>
    <t>硬化6.569公里通组产业路，3.5米宽，18cm厚。</t>
  </si>
  <si>
    <t>41</t>
  </si>
  <si>
    <t>113</t>
  </si>
  <si>
    <t>586</t>
  </si>
  <si>
    <t>永乐街道办事处安山村一组馒头凸公路</t>
  </si>
  <si>
    <t>硬化5.961公里通组产业路，3.5米宽，18cm厚。</t>
  </si>
  <si>
    <t>永乐街道八亩坪村二组槡树坪至三龙沟公路通组路</t>
  </si>
  <si>
    <t>硬化7.473公里通组产业路，3.5米宽，18cm厚。</t>
  </si>
  <si>
    <t>永乐街道办事处锡铜村三组东河沟公路通组路</t>
  </si>
  <si>
    <t>硬化5.42公里通组产业路，3.5米宽，18cm厚。</t>
  </si>
  <si>
    <t>永乐八亩坪村肖家山梁至驼羊河底通组路</t>
  </si>
  <si>
    <t>硬化4.1公里通组产业路，3.5米宽，18cm厚。</t>
  </si>
  <si>
    <t>永乐太坪村七组双沟口至鸡冠山公路通组路</t>
  </si>
  <si>
    <t>太坪村</t>
  </si>
  <si>
    <t>永乐街道办事处通组路</t>
  </si>
  <si>
    <t>硬化5.759公里通组产业路，3.5米宽，18cm厚。</t>
  </si>
  <si>
    <t>永乐太坪村七组双河口至柏树淌公路通组路</t>
  </si>
  <si>
    <t>硬化2.227公里通组产业路，3.5米宽，18cm厚。</t>
  </si>
  <si>
    <t>永乐锡铜村五组庙沟公路通组路</t>
  </si>
  <si>
    <t>硬化7.59公里通组产业路，3.5米宽，18cm厚。</t>
  </si>
  <si>
    <t>月河镇先锋村通组路</t>
  </si>
  <si>
    <t>硬化4.755公里通组产业路，3.5米宽，18cm厚。</t>
  </si>
  <si>
    <t>月河镇川河村通组路</t>
  </si>
  <si>
    <t>硬化7.267公里通组产业路，3.5米宽，18cm厚。</t>
  </si>
  <si>
    <t>月河镇益兴村五组黄草凹公路通组路</t>
  </si>
  <si>
    <t>硬化2.32公里通组产业路，3.5米宽，18cm厚。</t>
  </si>
  <si>
    <t>月河镇益兴村通组路</t>
  </si>
  <si>
    <t>硬化3.156公里通组产业路，3.5米宽，18cm厚。</t>
  </si>
  <si>
    <t>月河镇罗家营村通组路</t>
  </si>
  <si>
    <t>硬化4.932公里通组产业路，3.5米宽，18cm厚。</t>
  </si>
  <si>
    <t>月河镇菩萨殿村八组安山公路通组路</t>
  </si>
  <si>
    <t>硬化4.05公里通组产业路，3.5米宽，18cm厚。</t>
  </si>
  <si>
    <t>月河镇川河村十组四条沟公路通组路</t>
  </si>
  <si>
    <t>硬化6.145公里通组产业路，3.5米宽，18cm厚。</t>
  </si>
  <si>
    <t>柴坪镇石湾村水毁路修复项目</t>
  </si>
  <si>
    <t>黑沟口桥修缮加固；茨沟水毁路修复4公里；新修吊桥4座；俞家坡水毁路修复1.5公里；石槽沟水毁路修复4公里；火纸厂桥面修复；小磨沟水毁1.5公里</t>
  </si>
  <si>
    <t>茅坪回族镇五星村水泉公路改造提升项目</t>
  </si>
  <si>
    <t>实施水泉3km油返沙路面改造修复。</t>
  </si>
  <si>
    <t>五星村</t>
  </si>
  <si>
    <t>铁厂镇新联村米家沟水毁道路修复工程</t>
  </si>
  <si>
    <t>米家沟口至米家沟脑4.2公里水毁道路、河堤共计60余处</t>
  </si>
  <si>
    <t>新联村</t>
  </si>
  <si>
    <t>铁厂镇新联村基础设施提升项目</t>
  </si>
  <si>
    <t>米家沟脑与康家沟脑连通新修路基和硬化，长2公里宽4.5米</t>
  </si>
  <si>
    <t>云盖寺镇东洞村云东路风凸领段水毁路修复项目</t>
  </si>
  <si>
    <t>修复风凸领段水毁路20公里</t>
  </si>
  <si>
    <t>青铜关镇丰收村四组通组产业路项目</t>
  </si>
  <si>
    <t>磨木路石关峡至兰家坪马家山通组入户产业路断头路5.2公里</t>
  </si>
  <si>
    <t>解决38户出行、400亩烤烟产业及村界断头路</t>
  </si>
  <si>
    <t>青铜关镇阳山村青山产业路</t>
  </si>
  <si>
    <t>阳山村四组瓦房坡到青山院子拓宽硬化3公里、宽3.5米产业路；青山院子至前湾村仓房岭新建1公里、宽3.5米产业路。</t>
  </si>
  <si>
    <t>通过项目实施，带动种植养殖产业发展，增加农民收入，方便群众出行。</t>
  </si>
  <si>
    <t>木王镇米粮寺村赵户沟通组路硬化项目</t>
  </si>
  <si>
    <t>木王镇米粮寺村赵户沟通组路硬化长4.8公里，宽3.5米</t>
  </si>
  <si>
    <t>木王镇米粮寺村王家沟通组路硬化项目</t>
  </si>
  <si>
    <t>木王镇米粮寺村王家沟通组路硬化长1.5公里，宽3.5米</t>
  </si>
  <si>
    <t>木王镇月坪村七组草沟滩公路通组路</t>
  </si>
  <si>
    <t>木王镇月坪村七组草沟滩公路通组路2.989km</t>
  </si>
  <si>
    <t>木王镇朝阳村一组甘沟公路通组路</t>
  </si>
  <si>
    <t>木王镇朝阳村一组甘沟公路通组路2.423km</t>
  </si>
  <si>
    <t>回龙镇万寿村旅游产业路项目</t>
  </si>
  <si>
    <t>新修产业路李家院子到广洞山顶3.5公里，宽5米，</t>
  </si>
  <si>
    <t>巩固脱贫攻坚成果，带动旅游项目发展，增加村集体年收入100万左右，带联农户均收入2000元左右。</t>
  </si>
  <si>
    <t>永乐街道栗园村马家坡产业路修复工程项目</t>
  </si>
  <si>
    <t>主要是修复八组马家坡水毁产业路2.2公里</t>
  </si>
  <si>
    <t>产业基础设施建设，扶持农户发展产业，保障其稳定增收</t>
  </si>
  <si>
    <t>云盖寺镇西洞村公路水毁修复工程</t>
  </si>
  <si>
    <t>建制村通村公路水毁修复26处9.776公里。</t>
  </si>
  <si>
    <t>方便群众出行</t>
  </si>
  <si>
    <t>建制村通村公路水毁修复66处1.3825公里。</t>
  </si>
  <si>
    <t>达仁镇春光村公路水毁修复工程</t>
  </si>
  <si>
    <t>建制村通村公路水毁修复30处0.834公里。</t>
  </si>
  <si>
    <t>青铜关镇阳山村公路水毁修复工程</t>
  </si>
  <si>
    <t>建制村通村公路水毁修复30处0.5公里。</t>
  </si>
  <si>
    <t>青铜关镇月星村公路水毁修复工程</t>
  </si>
  <si>
    <t>建制村通村公路水毁修复13处12.228公里。</t>
  </si>
  <si>
    <t>铁厂镇庄河村公路水毁修复工程</t>
  </si>
  <si>
    <t>建制村通村公路水毁修复1处0.03公里。</t>
  </si>
  <si>
    <t>永乐街道办事处锡铜村锡铜沟公路水毁修复工程</t>
  </si>
  <si>
    <t>建制村通村公路水毁修复9.8公里。</t>
  </si>
  <si>
    <t>云盖寺镇东洞村东洞村公路水毁修复工程</t>
  </si>
  <si>
    <t>建制村通村公路水毁修复1处0.2公里。</t>
  </si>
  <si>
    <t>青铜关镇青梅村青梅村公路水毁修复工程</t>
  </si>
  <si>
    <t>建制村通村公路水毁修复40处0.5公里。</t>
  </si>
  <si>
    <t>镇安县永乐街道办青槐社区青山沟小流域治理</t>
  </si>
  <si>
    <t>永乐街道办青槐社区青山沟治理水土流失面积15平方公里；云盖寺镇治理水土流失面积10平方公里；米粮镇清泉村腰坪治理水土流失面积9.5平方公里；铁厂镇西沟口治理水土流失面积10平方公里；回龙镇熊里沟治理水土流失面积8.75平方公里</t>
  </si>
  <si>
    <t>治理水土流失面积53.25平方公里</t>
  </si>
  <si>
    <t>永乐街道办、云盖寺镇、米粮镇、铁厂镇、回龙镇</t>
  </si>
  <si>
    <t>青槐社区、云镇社区、西华村、清泉村、西沟口村、回龙村、万寿村</t>
  </si>
  <si>
    <t>镇安县东川河月河镇西川段防洪治理工程</t>
  </si>
  <si>
    <t>项目总投资1500万元。续建堤防2500m、加固堤防500m、新修下河踏步5座、新建排水涵管4个。</t>
  </si>
  <si>
    <t>保护农田250亩，保护2500人的防洪安全</t>
  </si>
  <si>
    <t>西川村、黄土岭村</t>
  </si>
  <si>
    <t>镇安县冷水河青山段及两河口段防洪治理工程</t>
  </si>
  <si>
    <t>项目总投资1500万元。新建堤防1500m、加固堤防500m、新修下河踏步3座、疏浚河道1000m。</t>
  </si>
  <si>
    <t>保护农田320亩，保护2800人的防洪安全</t>
  </si>
  <si>
    <t>青山村、两河村</t>
  </si>
  <si>
    <t>镇安县达仁河达仁镇丽光村段防洪工程</t>
  </si>
  <si>
    <t>项目总投资2846万元。新建堤防2830m、加固堤防1672.7m、新修下河踏步6座、疏浚河道3770m。</t>
  </si>
  <si>
    <t>保护农田210亩，保护1500人的防洪安全</t>
  </si>
  <si>
    <t>镇安县乾佑河青铜关镇青梅村段防洪工程</t>
  </si>
  <si>
    <t>项目总投资1966万元。新建堤防3800m、加固堤防1100m、新修下河踏步6座、疏浚河道2500m。</t>
  </si>
  <si>
    <t>保护农田180亩，保护1280人的防洪安全</t>
  </si>
  <si>
    <t>镇安县铁厂河铁厂镇段防洪工程</t>
  </si>
  <si>
    <t>项目总投资1968万元。新建铁厂河干流段防洪堤3108米，新修铁厂河支流姬家河防洪堤2450米，下河踏步15处。</t>
  </si>
  <si>
    <t>保护农田180亩，保护1680人的防洪安全</t>
  </si>
  <si>
    <t>铁厂村</t>
  </si>
  <si>
    <t>柴坪镇安坪村环境综合整治项目</t>
  </si>
  <si>
    <t>柴坪镇安坪村改厕、改圈项目新增改厕、改建80户、巷道硬化2000米，安装110盏路灯，磨木路沿线绿化6公里。</t>
  </si>
  <si>
    <t>通过项目实施，改善全村农户居住环境</t>
  </si>
  <si>
    <t>柴坪镇松柏人居环境整治项目</t>
  </si>
  <si>
    <t>改厕20户，改圈30户，民居改造30户，巷道硬化120户及磨木路沿线环境整治</t>
  </si>
  <si>
    <t>通过项目实施，改善全村农户居住环境，保障群众出行</t>
  </si>
  <si>
    <t>柴坪镇建国村人居环境综合整治</t>
  </si>
  <si>
    <t>建国村改圈100户，改厕100户，新建垃圾池5个，全村新安装路灯100盏，新修乡道路8000米，村庄绿化3处，小型污水处理1处</t>
  </si>
  <si>
    <t>柴坪镇和睦村农村人居环境整治项目</t>
  </si>
  <si>
    <t>和睦村院落路、民居改造、道路绿化、亮化，卫生厕所改造60户，新建小型垃圾池10个</t>
  </si>
  <si>
    <t>改善农户生产生活条件</t>
  </si>
  <si>
    <t>柴坪镇余师村路灯安装项目</t>
  </si>
  <si>
    <t>余师村一组、七组、八组120盏路灯安装</t>
  </si>
  <si>
    <t>通过项目实施，改善群众的生产生活条件环境</t>
  </si>
  <si>
    <t>柴坪镇石湾村人居环境综合整治项目</t>
  </si>
  <si>
    <t>石湾村俞家坡路入户路硬化1公里；石槽沟入户路硬化1公里；石湾村四组田湾8.21水毁路长108米，宽4米的修复；石湾二组火纸场新修建公厕，六组搬迁点公厕改建；石湾村改厕150，猪圈改造150户；柴坪镇石湾村六组搬迁点修建污水处理设置；新增垃圾清运车一辆</t>
  </si>
  <si>
    <t>通过项目实施，改善群众的生产生活条件</t>
  </si>
  <si>
    <t>达仁镇双河村水毁道路修复项目</t>
  </si>
  <si>
    <t>二、三组水毁路修复10.6公里</t>
  </si>
  <si>
    <t>改善当地交通条件，方便群众出行，促进当地经济发展</t>
  </si>
  <si>
    <t>达仁镇农光村绿化项目</t>
  </si>
  <si>
    <t>农光村三组、四组、五组、六组、七组公路沿线共计12公里绿化及环境整治</t>
  </si>
  <si>
    <t>改善我村村容村貌，进一步加强秦岭山水乡村建设</t>
  </si>
  <si>
    <t>农光村</t>
  </si>
  <si>
    <t>达仁镇狮子口社区集镇环线路绿化亮化项目</t>
  </si>
  <si>
    <t>集镇环线路绿化1公里2000平方米，安装太阳能路灯50盏</t>
  </si>
  <si>
    <t>改善集镇环境，提升群众满意度和幸福感，进一步加强秦岭山水乡村建设</t>
  </si>
  <si>
    <t>达仁镇象园村三组产业路</t>
  </si>
  <si>
    <t>建设产业路2公里</t>
  </si>
  <si>
    <t>方便群众出行、生产生活</t>
  </si>
  <si>
    <t>大坪集镇环境整治项目</t>
  </si>
  <si>
    <t>小河桥至东红小学通组路4100米拓宽。</t>
  </si>
  <si>
    <t>为农户发展提供便利，改善农户出行条件。</t>
  </si>
  <si>
    <t>大坪镇小河子村河堤工程</t>
  </si>
  <si>
    <t>1.复修小河子村五组河堤500米、2.三组复修河堤1000米（毛加寿门前-瑚世坤屋后300米，马怀稳门前-马怀余门前300，毛加寿门前-蒋国旺门前400米）。续修小河子村二组下湾河堤100米、唐家河河堤面硬化1000米（张开印门前-下湾）、二组毛岭沟河堤200米。</t>
  </si>
  <si>
    <t>通过修建河堤工程，提升农田保护和河道管理水平</t>
  </si>
  <si>
    <t>大坪镇龙池村水毁农田治理项目</t>
  </si>
  <si>
    <t>对受“8.20”强降雨影响造成的水毁200亩农田进行修复。</t>
  </si>
  <si>
    <t>通过项目实施，保护基本农田，维护粮食产量稳定。</t>
  </si>
  <si>
    <t>大坪镇龙湾村一组至八组亮化工程</t>
  </si>
  <si>
    <t>沿龙湾村一组至八组亮化400盏，绿化800棵树</t>
  </si>
  <si>
    <t>龙湾村</t>
  </si>
  <si>
    <t>大坪镇龙湾村农村人居环境整治项目</t>
  </si>
  <si>
    <t>庭院美化300户，计划改建公路沿线猪圈，厕所160座、垃圾桶480个</t>
  </si>
  <si>
    <t>通过项目实施，促进环境提升，极大的改善了村民生活环境，提高了村民生活质量。</t>
  </si>
  <si>
    <t>高峰镇人居环境综合提升改造项目</t>
  </si>
  <si>
    <t>农户入户路硬化22公里，新建排污管道350米，改厕7户，改圈4户，浆砌挡墙500立方米，公共道路硬化500米，路灯7盏；圾台3座；在辖区内建设标准化垃圾处理厂5处；在冷安路建公厕3座，35平方米；安装路灯895盏；改厕20户，改圈5户，入户路硬化21户，院落硬化28户；垃圾桶300个；村内人居集中院落，安装路灯200盏，院落亮化，厕所革命；修建3座卫生厕所；改造无害化水冲式卫生厕所245户；环村公路沿线栽植绿植2000株。</t>
  </si>
  <si>
    <t>改善农户居民生活条件</t>
  </si>
  <si>
    <t>东岭村、农科村、青山社区、永丰村、渔坪村、正河村、银坪村、长坡村、升坪村</t>
  </si>
  <si>
    <t>回龙镇宏丰村人居环境整治项目</t>
  </si>
  <si>
    <t>主要实施三组产业路3.5路基改造处理，4.5米宽，50万元；新建公厕2个，4万元；垃圾池2个，2万元，村内巷道硬化1000米，20万元。</t>
  </si>
  <si>
    <t>回龙镇回龙社区人居环境整治项目</t>
  </si>
  <si>
    <t>回龙社区二组硬化院落路面4条2公里</t>
  </si>
  <si>
    <t>茅坪回族镇环境综合治理项目</t>
  </si>
  <si>
    <t>1.五福村：实施茅洛路沿线环境综合整治，清理乱堆乱放脏乱点；新建垃圾收集填埋场1处，改厕改圈50户，安装太阳能路灯135盏。
2.茅坪村：硬化集镇街道路面500平方米，修复受损及翻砂路面1200平方米，修复破损马路面100平方米,补栽绿化树木120棵，修缮改造集镇公厕3个，新建公厕1个；安装铁湖路干沟口至湖北关段太阳能路灯160盏。
3.峰景村：改厕20座、改圈30座、硬化入户路6000平米、安装三六七组路灯150盏、新建河堤道路450米。
4.红光村：硬化村内巷道10000平方米，安装路灯150盏；改造公厕1个、拓宽道路红光小学前道路200米。
5.五星村：院落路硬化1700平方米；铺设管道60米，硬化350平方米，修检查井2个，砌石坎300立方米，绿化80平方米；一、二、三、四组安装路灯150盏；改卫生厕所15个。
6.腰庄河村：改圈改厕20余户，清理河道4公里，实施绿化100米，翻修石坎子800米，清理乱堆乱放脏乱，修建腰庄河与五福和元坪交界片区环境综合整治，购买垃圾桶400个，安装路灯60盏。
7.元坪村：垃圾箱15个，改厕360户、改圈100户，入户路院落硬化绿化亮化，建设公厕5处，清理河道2公里，修建拦沙坝15处。</t>
  </si>
  <si>
    <t>项目实施后，将进一步健全完善茅坪回族镇基础设施条件，极大改善茅坪集镇及周边区域人居环境和商贸条件，全面提升茅坪集镇品味和发展水平，促进少数民族地区高质量发展。</t>
  </si>
  <si>
    <t>五星村 峰景村 茅坪村 元坪村 红光村  腰庄河村五福村</t>
  </si>
  <si>
    <t>茅坪回族镇五福村入户路硬化项目</t>
  </si>
  <si>
    <t>实施五福村5000平方米入户路硬化及返砂路面修复工程。</t>
  </si>
  <si>
    <t>项目实施后，将极大改善群众居住条件，大力提升群众获得感幸福感。</t>
  </si>
  <si>
    <t>米粮镇月明村农村人居环境整治项目</t>
  </si>
  <si>
    <t>①农村垃圾治理：新建垃圾处理站1座；购置垃圾车1台、大号垃圾箱10个、垃圾箱400个。②厕所改造：卫生厕所改造300个。③巷道硬化项目：7000平方米。④安装村组路灯200盏。⑤村组道路绿化30公里。⑥院落硬化3000平方米。</t>
  </si>
  <si>
    <t>改善农村人居环境、生产生活条件</t>
  </si>
  <si>
    <t>米粮镇欢迎村人居环境整治项目</t>
  </si>
  <si>
    <t>1.欢迎村主干道200盏路灯安装；
2.欢迎村主干道两边绿化13公里。</t>
  </si>
  <si>
    <t>改善1250人生产生活条件</t>
  </si>
  <si>
    <t>欢迎村</t>
  </si>
  <si>
    <t>庙沟镇东沟村农村人居环境整治项目</t>
  </si>
  <si>
    <t>主道路两旁安装亮化设施80盏、实现基本绿化；在八组、四组、二组新建卫生公厕3个，共占地60㎡</t>
  </si>
  <si>
    <t>通过项目实施，改善人居环境，推动秦岭山水乡村建设，全面提升村域整体面貌</t>
  </si>
  <si>
    <t>庙沟镇五一村农村人居环境整治项目</t>
  </si>
  <si>
    <t>庙沟镇五一村五组环境整治1000米，道路修复400米，五一村二组巷道硬化600米，基本绿化300米；新建污水管网处理800米；二组与五组饮水主管道改造300米。</t>
  </si>
  <si>
    <t>庙沟镇五四村农村人居环境整治项目</t>
  </si>
  <si>
    <t>五四村一、二、四、五组入户路修复硬化共计7公里，庭院整治200户（含圈舍改造）。</t>
  </si>
  <si>
    <t>庙沟镇三联村厕所革命项目</t>
  </si>
  <si>
    <t>计划改造1-5组河道沿线农户猪圈厕所80户</t>
  </si>
  <si>
    <t>通过项目实施，改善农户人居环境，提升环境水平</t>
  </si>
  <si>
    <t>庙沟镇蒿坪村农村人居环境整治项目</t>
  </si>
  <si>
    <t>圈舍改造提升300户、亮化设施100盏。</t>
  </si>
  <si>
    <t>通过项目实施，有效改善农户人居环境，提升群众幸福感</t>
  </si>
  <si>
    <t>庙沟镇双喜村农村人居环境整治项目</t>
  </si>
  <si>
    <t>实施公共厕所4处，安装亮化设施150盏等。</t>
  </si>
  <si>
    <t>庙沟镇双喜村人居环境综合整治项目</t>
  </si>
  <si>
    <t>入户路硬化80户，改厕改圈150户。</t>
  </si>
  <si>
    <t>庙沟镇中坪村农村人居环境整治项目</t>
  </si>
  <si>
    <t>新建公共厕所5座（龚家厂2座、高家沟搬迁点1座，王家老庄子1座、回马石1座）占地面积360平米；主干道亮化、基本绿化等建设。</t>
  </si>
  <si>
    <t>木王镇米粮寺村黄颡鱼养殖基地周边环境整治项目</t>
  </si>
  <si>
    <t>1.修建垃圾集中处理池1处，垃圾填埋场1处，
2.搬迁点修建污水处理设施1处,
3.完成周围路灯亮化建设，道路口，院落周边、搬迁点新建安装太阳能路灯</t>
  </si>
  <si>
    <t>改造提升周边环境，方便群众生产生活</t>
  </si>
  <si>
    <t>木王镇垃圾治理提升改造项目</t>
  </si>
  <si>
    <t>1.新修库容4000立方米的填埋场一座；
2.新修道路长600米，宽4.5米；
3.购买垃圾车2台，洒水车1台，垃圾箱30个，分类垃圾桶2000个；</t>
  </si>
  <si>
    <t>提升垃圾分类水平，分类处置的垃圾运行体系建设，改善城乡环境面貌</t>
  </si>
  <si>
    <t>木王镇桂林村人居环境整治项目</t>
  </si>
  <si>
    <t>1.对原有垃圾填埋场围墙进行加固加高，
2.六组建一处污水处理厂，解决六组农户共60户的污水处理，
3.路灯亮化15.1千米，安装路灯231盏</t>
  </si>
  <si>
    <t>桂林村</t>
  </si>
  <si>
    <t>木王镇栗扎坪村人居环境整治项目</t>
  </si>
  <si>
    <t>1.修建垃圾集中处理池3处，垃圾填埋场1处，
2.一组搬迁点修建污水处理设施1处,
3.完成8个村民小组的路灯亮化建设，在全村道路口，院落周边、搬迁点新建安装太阳能路灯147盏</t>
  </si>
  <si>
    <t>栗扎坪村</t>
  </si>
  <si>
    <t>木王镇米粮寺村人居环境整治项目</t>
  </si>
  <si>
    <t>1.米粮寺村三组阳坡搬迁点、六组韩坪搬迁点、九组文家庙搬迁点共建设三处污水处理厂，
2.完成11个村民小组的路灯亮化建设，在全村道路口，院落周边、搬迁点、学校新建安装太阳能路灯600盏。
3.在米粮寺村1-11组硬化入户路8000平方米；</t>
  </si>
  <si>
    <t>木王镇米粮寺村改厕改圈项目</t>
  </si>
  <si>
    <t>在米粮寺村1-11组实施改厕改圈120户</t>
  </si>
  <si>
    <t>木王镇米粮寺村新建公厕项目</t>
  </si>
  <si>
    <t>在米粮寺村新修10个30平米公厕</t>
  </si>
  <si>
    <t>木王镇米粮寺村垃圾场修建项目</t>
  </si>
  <si>
    <t>米粮寺村新建垃圾处理场1处500平方米</t>
  </si>
  <si>
    <t>木王镇米粮寺村入户路改善项目</t>
  </si>
  <si>
    <t>全村11个村民小组入户路改善5公里1米宽</t>
  </si>
  <si>
    <t>木王镇坪胜村整治项目</t>
  </si>
  <si>
    <t>1.一、二、三、四、七、八、九组修建8个填埋场，购买垃圾车1辆。
2.在三组建设污水处理厂一处。
3.一、二、四、七、八、九组农户院落绿化。
4.完成一、二、四、七、八、九组200盏路灯的安装。</t>
  </si>
  <si>
    <t>木王镇长坪村人居环境整治项目</t>
  </si>
  <si>
    <t>1.新修河堤8公里，保护耕地1000亩；
2.长坪村一组至长坪村四组河道清理5千米；</t>
  </si>
  <si>
    <t xml:space="preserve">改善群众生产生活条件 </t>
  </si>
  <si>
    <t>木王镇平安村烤烟道路建设项目</t>
  </si>
  <si>
    <t>平安村烤烟道路建设，全长3公里</t>
  </si>
  <si>
    <t>木王镇平安村亮化工程项目</t>
  </si>
  <si>
    <t>全村计划新增安装路灯180盏</t>
  </si>
  <si>
    <t>木王镇平安村秦岭山水乡村建设项目</t>
  </si>
  <si>
    <t>新购垃圾车2辆，垃圾桶160个</t>
  </si>
  <si>
    <t>木王镇朝阳村入户路硬化项目</t>
  </si>
  <si>
    <t>朝阳村入户路硬化1.5公里</t>
  </si>
  <si>
    <t>木王镇朝阳村改厕项目</t>
  </si>
  <si>
    <t>朝阳村全村范围内改厕100个</t>
  </si>
  <si>
    <t>改善群众生活环境</t>
  </si>
  <si>
    <t>青铜关镇乡中村垃圾转运站</t>
  </si>
  <si>
    <t>青铜关镇乡中村一组新建垃圾转运站1个</t>
  </si>
  <si>
    <t>改善农村人居环境条件</t>
  </si>
  <si>
    <t>青铜关镇兴隆村入户路</t>
  </si>
  <si>
    <t>入户路修建50户约5公里</t>
  </si>
  <si>
    <t>扶持贫困户发展产业稳定增收</t>
  </si>
  <si>
    <t>铁厂镇厕所改造项目</t>
  </si>
  <si>
    <t>卫生厕所改造200户</t>
  </si>
  <si>
    <t>改善人居环境卫生</t>
  </si>
  <si>
    <t>铁厂镇新声村新建无害化垃圾处理厂</t>
  </si>
  <si>
    <t>新建无害化垃圾处理厂1座</t>
  </si>
  <si>
    <t>改善基础设施，提升村容村貌</t>
  </si>
  <si>
    <t>新声村</t>
  </si>
  <si>
    <t>西口回族镇青树村人居环境综合整治项目</t>
  </si>
  <si>
    <t>改厕50户，公路绿化5公里，安装路灯200盏，土地平整5000方</t>
  </si>
  <si>
    <t>改善农村人居环境条件，提升200户人居环境</t>
  </si>
  <si>
    <t>西口回族镇岭沟村人居环境综合整治项目</t>
  </si>
  <si>
    <t>垃圾场加固提升50㎡、改厕30所，新建10处，改圈20个，安装路灯300盏，绿化500㎡。</t>
  </si>
  <si>
    <t>改善农村人居环境生产生活条件，提升115户人居环境</t>
  </si>
  <si>
    <t>岭沟村</t>
  </si>
  <si>
    <t>西口回族镇聂家沟村人居环境整治项目</t>
  </si>
  <si>
    <t>三组通组路复修1.8公里；一组班涛至江家湾河堤修复1800米；聂家沟村垃圾清运（购买压缩垃圾车一辆）；聂家沟村水源地提升改造（新修300米砂石路）；洞子口至陈金山门前人行步道800米。</t>
  </si>
  <si>
    <t>改善群众生产生活条件，提升342户人居环境</t>
  </si>
  <si>
    <t>西口回族镇长发村人居环境整治项目</t>
  </si>
  <si>
    <t>长发村一组、三组、四组修建垃圾填埋厂三处；绿化2公里，改厕30个；安装路灯100个</t>
  </si>
  <si>
    <t>通过项目实施，改善村容村貌，改善群众生产生活条件</t>
  </si>
  <si>
    <t>长140米，宽16米场地道路硬化；500米亮化；厕所改造20个；安装路灯100盏。</t>
  </si>
  <si>
    <t>改善群众生活环境，提升环境。</t>
  </si>
  <si>
    <t>西口回族镇东庄村人居环境综合整治项目</t>
  </si>
  <si>
    <t>安装路灯200盏；500米绿化；20人居环境整治；修建桥2个；路面硬化500米。</t>
  </si>
  <si>
    <t>项目建成后该区域159户生产生活质量得到极大改善。</t>
  </si>
  <si>
    <t>永乐街道安山村人居环境整治项目</t>
  </si>
  <si>
    <t>农村垃圾台10处、厕所改造100户、路灯500盏、院落绿化、垃圾桶300个。</t>
  </si>
  <si>
    <t>永乐街道花甲村环境整治项目</t>
  </si>
  <si>
    <t>新修公厕一座，一、二组公路沿线8公里路灯</t>
  </si>
  <si>
    <t>提高村民生活品质，改善群众生活环境</t>
  </si>
  <si>
    <t>永乐街道金花村产业路项目</t>
  </si>
  <si>
    <t>2023年计划硬化二、三组产业路2.7公里</t>
  </si>
  <si>
    <t>减少耕地撂荒，支持发展烤烟产业，计划2023年烤烟项目增加150亩</t>
  </si>
  <si>
    <t>永乐街道金花村环境整治项目</t>
  </si>
  <si>
    <t>金花村六组修建污水处理及配套设施设备一座，修建垃圾台一座</t>
  </si>
  <si>
    <t>解决六组搬迁点110户污水排放问题，提升卫生环境</t>
  </si>
  <si>
    <t>永乐街道栗园村环境整治项目</t>
  </si>
  <si>
    <t>村委会至樊里沟安装300盏路灯；在栗园村七组、八组、九组合理规范设置垃圾投放点3处；在人口密集以及公共场所等区域新建水冲式卫生公厕3处；改厕40户；改圈20户。</t>
  </si>
  <si>
    <t>公益设施建设，改善群众生产生活条件</t>
  </si>
  <si>
    <t>永乐街道太坪社区环境整治项目</t>
  </si>
  <si>
    <t>规划环境整治200户，含院落整治、入户路硬化，厕所改造等。设置1000个分类型环保垃圾桶，定期收集清运生活垃圾，新建垃圾台8座.安装路灯130盏。</t>
  </si>
  <si>
    <t>通过项目实施，保障搬迁点群众生命财产安全。</t>
  </si>
  <si>
    <t>永乐街道杏树坡村环境综合整治项目</t>
  </si>
  <si>
    <t>杏树坡村通村路安装路灯180盏，新修垃圾池4座，新修公厕3处</t>
  </si>
  <si>
    <t>永乐街道中合村垃圾场建设项目</t>
  </si>
  <si>
    <t>中合村二组青铜沟修建垃圾场1处。</t>
  </si>
  <si>
    <t>环境提升</t>
  </si>
  <si>
    <t>永乐街道山海村产业路硬化项目</t>
  </si>
  <si>
    <t>山海村一组大梁小沟口至袁家院子5.99公里道路硬化</t>
  </si>
  <si>
    <t>完善基础设施建设，巩固脱贫成果，为300亩烤烟基地产业发展提供有力保障，助力乡村全面振兴发展。</t>
  </si>
  <si>
    <t>山海村四组郭家排1.1公里道路硬化</t>
  </si>
  <si>
    <t>永乐街道山海村垃圾处理场建设项目</t>
  </si>
  <si>
    <t>新修垃圾处理场1个，新修垃圾台5个</t>
  </si>
  <si>
    <t>完善基础设施，促进农村环境改善。</t>
  </si>
  <si>
    <t>月河镇农村人居环境整治项目</t>
  </si>
  <si>
    <t>新建污水处理厂一座。安装路灯470盏；黄太路绿化亮化9.8公里；西太路亮化绿化9.2公里；先锋村硬化入户路2000米、院落15000平米；改造厕所30个、猪圈30个；新修污水处理厂一座。西川村河堤道路修复5处0.4公里</t>
  </si>
  <si>
    <t>改善农村人居环境条件，解决当地污水处理、垃圾处理问题，改善村民出行条件，提升村容村貌</t>
  </si>
  <si>
    <t>先进村、罗家营村、太白庙村、先锋村、西川村</t>
  </si>
  <si>
    <t>月河镇黄土岭村入户路项目</t>
  </si>
  <si>
    <t>入户路长3500米宽2米</t>
  </si>
  <si>
    <t>改善32户生活环境</t>
  </si>
  <si>
    <t>月河镇黄土岭村亮化、绿化项目</t>
  </si>
  <si>
    <t>院落路硬化5000米。入户路硬化6000平米。五、六、七、八组路灯120盏，一二组道路院落绿化</t>
  </si>
  <si>
    <t>改善提升196户村容村貌，促进乡村振兴。</t>
  </si>
  <si>
    <t>月河镇罗家营全村水泥路周边入户路硬化</t>
  </si>
  <si>
    <t>白杨洼、中坪、小坪坡、窑后湾、泥池水泥路周边入户路全长6300米</t>
  </si>
  <si>
    <t>改善村民出行条件，提升村容村貌</t>
  </si>
  <si>
    <t>月河镇益兴全村水泥路周边入户路硬化项目</t>
  </si>
  <si>
    <t>孙光伟至贾春松门口400米、陈义兵门口至艾万印门口350米、四方地路口至李远策家门口入户路650米、王崖平路口至天池崖入户路300米、朱家院子至后坪1公里入户路、华家沟口至黄明良路口入户路400米、养猪场门口至尹登全门口入户路600米</t>
  </si>
  <si>
    <t>改善当地交通，方便村民出行，提升村民幸福感</t>
  </si>
  <si>
    <t>月河镇先锋村全村水泥路周边入户路硬化项目</t>
  </si>
  <si>
    <t>全村250户入户道路2500米、宽2.5米硬化</t>
  </si>
  <si>
    <t>云盖寺镇岩湾社区路灯项目</t>
  </si>
  <si>
    <t>村内安装路灯300盏</t>
  </si>
  <si>
    <t>回龙镇宏丰村四组板栗核桃产业园配套设施项目</t>
  </si>
  <si>
    <t>四组板栗核桃产业园配套产业路3.5公里，硬化宽3.5米，厚18厘米。资产确权到村。</t>
  </si>
  <si>
    <t>项目实施后，改善89户农户生产生活条件，同时带动农户发展产业，保障农户稳定增收。</t>
  </si>
  <si>
    <t>镇安县月河镇、庙沟镇2.1万亩高标准农田改造提升项目</t>
  </si>
  <si>
    <t>项目总投资3232万元。在月河镇、庙沟镇等镇改造提升高标准农田2.1万亩。实施土地平整、土壤改良、田间道路、灌溉设施、农田护岸修建。</t>
  </si>
  <si>
    <t>有效提升项目区耕地地力，进一步增加农业生产能力，提升农业效益，促进农民增收。</t>
  </si>
  <si>
    <t>月河镇、庙沟镇</t>
  </si>
  <si>
    <t>月河镇的西川、黄土岭太白庙、先锋、罗家营、宜兴村；庙沟镇的庙沟、东沟、中坪、蒿坪村</t>
  </si>
  <si>
    <t>镇安县米粮、大坪镇高标准农田改造提升项目</t>
  </si>
  <si>
    <t>在米粮、大坪等镇改造提升高标准农田1.2万亩，实施土地平整、土壤改良、田间道路、灌溉设施、农田护岸修建</t>
  </si>
  <si>
    <t>米粮镇、大坪镇、茅坪镇</t>
  </si>
  <si>
    <t>米粮镇的丰河、树坪、月明、莲池、东埔八一、水峡村；大坪镇的园山、全胜、小河子、红旗村。铁厂镇的庄河村；茅坪镇的元坪、红光、五福、腰庄河村</t>
  </si>
  <si>
    <t>镇安县秦岭山水乡村示范区建设项目</t>
  </si>
  <si>
    <t>按照“聚焦重点区域、全力下茬攻坚、全面净美提升”思路，建设“六大重点区域”示范区，即高速路镇安段，即回永青线；县城-云镇-月河-木王，即西片区345国道沿线；县城-青铜关-柴坪-达仁，即县城至达仁县道沿线；县城-青铜关-高峰-米粮，即102省道沿线；县城-高峰-西口-茅坪-湖北关沿线；县城-高峰-铁厂-大坪-米粮-界河沿线，重点开展“两边一补齐”、人居环境整治等工程</t>
  </si>
  <si>
    <t>通过项目的实施，减轻环境问题对居民健康的危害，全面改善县域生态环境，同时带动周边居民增收，进一步改善经济发展和投资环境，并带动文化教育、旅游等相关产业发展，提升镇安县经济综合实力，促进地区经济快速发展。</t>
  </si>
  <si>
    <t>相关镇（办）</t>
  </si>
  <si>
    <t>镇安县农村人居环境整治提升项目</t>
  </si>
  <si>
    <t>改建和新建无害化卫生厕所1200座，农村公厕60座，建设垃圾资源化处理站8处、污水处理站8处，配发保洁设备，实施村内入户路、通组路硬化150公里含部分污水管网50公里，改造村庄综合性服务中心6处4800平方米，太阳能路灯3000盏，创建“五美庭院”示范村15个，示范户1500户</t>
  </si>
  <si>
    <t>农村生活垃圾、污水得到有效治理，村容村貌显著提升，进一步实现村庄干净整洁有序。</t>
  </si>
  <si>
    <t>镇安县渔洞河生态康养综合体项目</t>
  </si>
  <si>
    <t>项目总投资2亿元，建设期限2023-2024年。依托冷水鱼养殖场和渔洞河的自然山水，挖掘乡土文化，打造“一河两洞四园”的乡村旅游康养综合体。</t>
  </si>
  <si>
    <t>集体经济每年可增收5万元，农户年人均可增收1200元</t>
  </si>
  <si>
    <t>镇安县农村人居环境整治项目</t>
  </si>
  <si>
    <t>15个镇办新增垃圾清运车30辆、垃圾箱795个、清扫工具530套、人力保洁车34辆，厕所吸污车28辆，新建农村卫生公厕60座，卫生户厕1500座。</t>
  </si>
  <si>
    <t>农村生活垃圾得到有效治理，实现村庄环境干净整洁有序。</t>
  </si>
  <si>
    <t>34个行政村</t>
  </si>
  <si>
    <t>四、易地搬迁后扶</t>
  </si>
  <si>
    <t>②“一站式”社区综合服务设施建设</t>
  </si>
  <si>
    <t>搬迁点一站式服务设施项目</t>
  </si>
  <si>
    <t>在云盖寺镇花园社区、高峰镇和平佳园2个搬迁点配套一站式服务中心，资产归村集体。</t>
  </si>
  <si>
    <t>为3000余户群众提供便民服务，全方位、多渠道、深层次帮助群众解决日常生产生活中遇到困难。</t>
  </si>
  <si>
    <t>云盖寺镇、高峰镇</t>
  </si>
  <si>
    <t>花园社区、青山社区</t>
  </si>
  <si>
    <t>永乐街道办王家坪社区（金盆搬迁点）排洪渠治理项目</t>
  </si>
  <si>
    <t>王家坪社区七组（金盆搬迁点）张林芝屋后面排洪渠治理，建设排洪渠长100米。资产确权到村。</t>
  </si>
  <si>
    <t>改善王家坪社区七组搬迁点下雨天气河沟泥沙淤堵导致排水不良情况，帮助36户266人提升居民生活质量，及人居环境。</t>
  </si>
  <si>
    <t>五、巩固三保障成果</t>
  </si>
  <si>
    <t>2.教育</t>
  </si>
  <si>
    <t>①享受“雨露计划”职业教育补助</t>
  </si>
  <si>
    <t>2023年雨露计划补助项目</t>
  </si>
  <si>
    <t>主要用于2022年秋季入学和2023年中高职学生“雨露计划”补助，每生每年补助3000元。</t>
  </si>
  <si>
    <t>扶持脱贫户、监测户家庭子女就读中高职、技工院校，拓宽就业渠道，预计补助1800人</t>
  </si>
  <si>
    <t>六、项目管理费</t>
  </si>
  <si>
    <t>项目管理费</t>
  </si>
  <si>
    <t>省级下达我县项目管理费216万元，其中中央191万元，省级25万元，按照我县涉农资金整合管理办法，按照10%提取县级配套资金管理费105万元，使用范围严格参照《陕西省财政衔接推进乡村振兴补助资金管理办法》第七条执行。</t>
  </si>
  <si>
    <t>保障乡村振兴项目前期设计、评审、招标、检查验收、成果宣传、档案管理等费用支出</t>
  </si>
  <si>
    <t>镇巩衔组办发〔2023〕9号
镇巩衔组办发〔2023〕45号</t>
  </si>
  <si>
    <t>七、其他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</si>
</sst>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2"/>
      <name val="宋体"/>
      <charset val="134"/>
    </font>
    <font>
      <sz val="10"/>
      <name val="宋体"/>
      <charset val="134"/>
    </font>
    <font>
      <b/>
      <sz val="10"/>
      <name val="宋体"/>
      <charset val="134"/>
    </font>
    <font>
      <sz val="10"/>
      <name val="黑体"/>
      <charset val="134"/>
    </font>
    <font>
      <sz val="22"/>
      <name val="方正小标宋简体"/>
      <charset val="134"/>
    </font>
    <font>
      <sz val="10"/>
      <name val="仿宋_GB2312"/>
      <charset val="134"/>
    </font>
    <font>
      <b/>
      <sz val="10"/>
      <name val="仿宋"/>
      <charset val="134"/>
    </font>
    <font>
      <sz val="10"/>
      <name val="仿宋"/>
      <charset val="134"/>
    </font>
    <font>
      <b/>
      <sz val="10"/>
      <name val="黑体"/>
      <charset val="134"/>
    </font>
    <font>
      <sz val="10"/>
      <name val="宋体"/>
      <charset val="134"/>
      <scheme val="minor"/>
    </font>
    <font>
      <b/>
      <sz val="13"/>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3" borderId="12" applyNumberFormat="0" applyAlignment="0" applyProtection="0">
      <alignment vertical="center"/>
    </xf>
    <xf numFmtId="0" fontId="21" fillId="4" borderId="13" applyNumberFormat="0" applyAlignment="0" applyProtection="0">
      <alignment vertical="center"/>
    </xf>
    <xf numFmtId="0" fontId="22" fillId="4" borderId="12" applyNumberFormat="0" applyAlignment="0" applyProtection="0">
      <alignment vertical="center"/>
    </xf>
    <xf numFmtId="0" fontId="23" fillId="5"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cellStyleXfs>
  <cellXfs count="64">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0" fillId="0" borderId="0" xfId="0" applyFont="1" applyFill="1" applyAlignment="1">
      <alignment horizontal="justify" vertical="center" wrapText="1"/>
    </xf>
    <xf numFmtId="0" fontId="4" fillId="0" borderId="0" xfId="0" applyFont="1" applyFill="1" applyAlignment="1">
      <alignment horizontal="center" vertical="center" wrapText="1"/>
    </xf>
    <xf numFmtId="0" fontId="4" fillId="0" borderId="0" xfId="0" applyFont="1" applyFill="1" applyAlignment="1">
      <alignment horizontal="justify" vertical="center" wrapText="1"/>
    </xf>
    <xf numFmtId="0" fontId="0" fillId="0" borderId="0" xfId="0" applyFont="1" applyFill="1" applyAlignment="1">
      <alignment horizontal="left" wrapText="1"/>
    </xf>
    <xf numFmtId="0" fontId="0" fillId="0" borderId="0" xfId="0" applyFont="1" applyFill="1" applyAlignment="1">
      <alignment horizontal="center" wrapText="1"/>
    </xf>
    <xf numFmtId="0" fontId="0" fillId="0" borderId="0" xfId="0" applyFont="1" applyFill="1" applyBorder="1" applyAlignment="1">
      <alignment horizontal="justify" wrapText="1"/>
    </xf>
    <xf numFmtId="0" fontId="0" fillId="0" borderId="0" xfId="0" applyFont="1" applyFill="1" applyBorder="1" applyAlignment="1">
      <alignment horizontal="center" wrapText="1"/>
    </xf>
    <xf numFmtId="0" fontId="0" fillId="0" borderId="0" xfId="0" applyFont="1" applyFill="1" applyBorder="1" applyAlignment="1">
      <alignment horizontal="left" wrapText="1"/>
    </xf>
    <xf numFmtId="0" fontId="1" fillId="0" borderId="0" xfId="0" applyFont="1" applyFill="1" applyBorder="1" applyAlignment="1">
      <alignment horizontal="center" wrapText="1"/>
    </xf>
    <xf numFmtId="0" fontId="3"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3" xfId="0" applyFont="1" applyFill="1" applyBorder="1" applyAlignment="1">
      <alignment horizont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51"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10" fontId="2" fillId="0" borderId="0" xfId="0" applyNumberFormat="1" applyFont="1" applyFill="1" applyAlignment="1">
      <alignment horizontal="center" vertical="center" wrapText="1"/>
    </xf>
    <xf numFmtId="0" fontId="1"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left" vertical="center" wrapText="1"/>
    </xf>
    <xf numFmtId="0" fontId="1" fillId="0" borderId="1" xfId="0" applyFont="1" applyFill="1" applyBorder="1">
      <alignment vertical="center"/>
    </xf>
    <xf numFmtId="0" fontId="7" fillId="0" borderId="1" xfId="0" applyFont="1" applyFill="1" applyBorder="1" applyAlignment="1">
      <alignment horizontal="justify" vertical="center" wrapText="1"/>
    </xf>
    <xf numFmtId="0" fontId="7" fillId="0" borderId="1" xfId="0" applyFont="1" applyFill="1" applyBorder="1" applyAlignment="1">
      <alignment vertical="center" wrapText="1"/>
    </xf>
    <xf numFmtId="0" fontId="8"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justify" vertical="center" wrapText="1"/>
    </xf>
    <xf numFmtId="0" fontId="10" fillId="0" borderId="0" xfId="0" applyFont="1" applyFill="1" applyAlignment="1">
      <alignment horizontal="left" vertical="center" wrapText="1"/>
    </xf>
    <xf numFmtId="0" fontId="10" fillId="0" borderId="0" xfId="0" applyFont="1" applyFill="1" applyAlignment="1">
      <alignment horizontal="justify" vertical="center" wrapText="1"/>
    </xf>
    <xf numFmtId="0" fontId="10" fillId="0" borderId="0" xfId="0" applyFont="1" applyFill="1" applyAlignment="1">
      <alignment horizontal="center" vertical="center" wrapText="1"/>
    </xf>
    <xf numFmtId="0" fontId="3" fillId="0" borderId="0" xfId="0" applyFont="1" applyFill="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3 2" xfId="52"/>
    <cellStyle name="常规 3 2 2" xfId="53"/>
    <cellStyle name="常规 3 2 2 2" xfId="54"/>
    <cellStyle name="常规 4" xfId="55"/>
    <cellStyle name="常规 5" xfId="56"/>
    <cellStyle name="常规 5 2 2" xfId="57"/>
    <cellStyle name="常规 5 3" xfId="58"/>
  </cellStyles>
  <tableStyles count="0" defaultTableStyle="TableStyleMedium2" defaultPivotStyle="PivotStyleLight16"/>
  <colors>
    <mruColors>
      <color rgb="0092D050"/>
      <color rgb="00C6E0B4"/>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W643"/>
  <sheetViews>
    <sheetView tabSelected="1" view="pageBreakPreview" zoomScale="70" zoomScaleNormal="100" workbookViewId="0">
      <pane ySplit="5" topLeftCell="A6" activePane="bottomLeft" state="frozen"/>
      <selection/>
      <selection pane="bottomLeft" activeCell="C8" sqref="C8"/>
    </sheetView>
  </sheetViews>
  <sheetFormatPr defaultColWidth="8.75" defaultRowHeight="60" customHeight="1"/>
  <cols>
    <col min="1" max="1" width="9.5" style="6" customWidth="1"/>
    <col min="2" max="2" width="12.25" style="7" customWidth="1"/>
    <col min="3" max="3" width="30.75" style="8" customWidth="1"/>
    <col min="4" max="4" width="12.5" style="7" customWidth="1"/>
    <col min="5" max="5" width="24.375" style="6" customWidth="1"/>
    <col min="6" max="6" width="5.25" style="3" customWidth="1"/>
    <col min="7" max="7" width="7.75" style="3" customWidth="1"/>
    <col min="8" max="8" width="9.875" style="3" customWidth="1"/>
    <col min="9" max="9" width="7" style="3" customWidth="1"/>
    <col min="10" max="10" width="6.125" style="3" customWidth="1"/>
    <col min="11" max="11" width="6.625" style="3" customWidth="1"/>
    <col min="12" max="12" width="6.375" style="3" customWidth="1"/>
    <col min="13" max="13" width="8" style="3" customWidth="1"/>
    <col min="14" max="14" width="6.375" style="3" customWidth="1"/>
    <col min="15" max="15" width="7.375" style="3" customWidth="1"/>
    <col min="16" max="16" width="8.125" style="3" customWidth="1"/>
    <col min="17" max="17" width="8.5" style="3" customWidth="1"/>
    <col min="18" max="18" width="7.5" style="3" customWidth="1"/>
    <col min="19" max="19" width="5.375" style="3" customWidth="1"/>
    <col min="20" max="20" width="4.125" style="3" customWidth="1"/>
    <col min="21" max="22" width="4.875" style="3" customWidth="1"/>
    <col min="23" max="23" width="7.5" style="3" customWidth="1"/>
    <col min="24" max="24" width="7.125" style="3" customWidth="1"/>
    <col min="25" max="25" width="5" style="3" customWidth="1"/>
    <col min="26" max="26" width="11.875" style="3" hidden="1" customWidth="1"/>
    <col min="27" max="28" width="14" style="3" hidden="1" customWidth="1"/>
    <col min="29" max="35" width="9" style="3" hidden="1" customWidth="1"/>
    <col min="36" max="47" width="9" style="1" hidden="1" customWidth="1"/>
    <col min="48" max="48" width="14.75" style="6" hidden="1" customWidth="1"/>
    <col min="49" max="50" width="9" style="6" hidden="1" customWidth="1"/>
    <col min="51" max="51" width="9" style="6" customWidth="1"/>
    <col min="52" max="63" width="9" style="6"/>
    <col min="64" max="16384" width="8.75" style="6"/>
  </cols>
  <sheetData>
    <row r="1" ht="45" customHeight="1" spans="1:25">
      <c r="A1" s="9" t="s">
        <v>0</v>
      </c>
      <c r="B1" s="9"/>
      <c r="C1" s="10"/>
      <c r="D1" s="9"/>
      <c r="E1" s="9"/>
      <c r="F1" s="9"/>
      <c r="G1" s="9"/>
      <c r="H1" s="9"/>
      <c r="I1" s="9"/>
      <c r="J1" s="9"/>
      <c r="K1" s="9"/>
      <c r="L1" s="9"/>
      <c r="M1" s="9"/>
      <c r="N1" s="9"/>
      <c r="O1" s="9"/>
      <c r="P1" s="9"/>
      <c r="Q1" s="9"/>
      <c r="R1" s="9"/>
      <c r="S1" s="9"/>
      <c r="T1" s="9"/>
      <c r="U1" s="9"/>
      <c r="V1" s="9"/>
      <c r="W1" s="9"/>
      <c r="X1" s="9"/>
      <c r="Y1" s="9"/>
    </row>
    <row r="2" ht="27.95" customHeight="1" spans="1:25">
      <c r="A2" s="11"/>
      <c r="B2" s="12"/>
      <c r="C2" s="13"/>
      <c r="D2" s="14"/>
      <c r="E2" s="15"/>
      <c r="F2" s="16"/>
      <c r="G2" s="16"/>
      <c r="H2" s="16"/>
      <c r="I2" s="16"/>
      <c r="J2" s="16"/>
      <c r="K2" s="16"/>
      <c r="L2" s="16"/>
      <c r="M2" s="16"/>
      <c r="N2" s="16"/>
      <c r="O2" s="16"/>
      <c r="P2" s="16"/>
      <c r="Q2" s="34"/>
      <c r="R2" s="34"/>
      <c r="S2" s="34"/>
      <c r="T2" s="34"/>
      <c r="U2" s="34"/>
      <c r="V2" s="34"/>
      <c r="W2" s="34"/>
      <c r="X2" s="34" t="s">
        <v>1</v>
      </c>
      <c r="Y2" s="34"/>
    </row>
    <row r="3" s="1" customFormat="1" ht="21" customHeight="1" spans="1:35">
      <c r="A3" s="17" t="s">
        <v>2</v>
      </c>
      <c r="B3" s="17" t="s">
        <v>3</v>
      </c>
      <c r="C3" s="17" t="s">
        <v>4</v>
      </c>
      <c r="D3" s="17" t="s">
        <v>5</v>
      </c>
      <c r="E3" s="17" t="s">
        <v>6</v>
      </c>
      <c r="F3" s="17" t="s">
        <v>7</v>
      </c>
      <c r="G3" s="17" t="s">
        <v>8</v>
      </c>
      <c r="H3" s="17"/>
      <c r="I3" s="17" t="s">
        <v>9</v>
      </c>
      <c r="J3" s="17" t="s">
        <v>10</v>
      </c>
      <c r="K3" s="17" t="s">
        <v>11</v>
      </c>
      <c r="L3" s="17" t="s">
        <v>12</v>
      </c>
      <c r="M3" s="17"/>
      <c r="N3" s="17" t="s">
        <v>13</v>
      </c>
      <c r="O3" s="17"/>
      <c r="P3" s="33" t="s">
        <v>14</v>
      </c>
      <c r="Q3" s="35"/>
      <c r="R3" s="35"/>
      <c r="S3" s="35"/>
      <c r="T3" s="35"/>
      <c r="U3" s="35"/>
      <c r="V3" s="36"/>
      <c r="W3" s="37" t="s">
        <v>15</v>
      </c>
      <c r="X3" s="37" t="s">
        <v>16</v>
      </c>
      <c r="Y3" s="37" t="s">
        <v>17</v>
      </c>
      <c r="Z3" s="19" t="s">
        <v>18</v>
      </c>
      <c r="AA3" s="42" t="s">
        <v>19</v>
      </c>
      <c r="AB3" s="3"/>
      <c r="AC3" s="3"/>
      <c r="AD3" s="3"/>
      <c r="AE3" s="3"/>
      <c r="AF3" s="3"/>
      <c r="AG3" s="3"/>
      <c r="AH3" s="3"/>
      <c r="AI3" s="3"/>
    </row>
    <row r="4" s="1" customFormat="1" ht="21" customHeight="1" spans="1:35">
      <c r="A4" s="17"/>
      <c r="B4" s="17"/>
      <c r="C4" s="17"/>
      <c r="D4" s="17"/>
      <c r="E4" s="17"/>
      <c r="F4" s="17"/>
      <c r="G4" s="17"/>
      <c r="H4" s="17"/>
      <c r="I4" s="17"/>
      <c r="J4" s="17"/>
      <c r="K4" s="17"/>
      <c r="L4" s="17"/>
      <c r="M4" s="17"/>
      <c r="N4" s="17"/>
      <c r="O4" s="17"/>
      <c r="P4" s="17" t="s">
        <v>20</v>
      </c>
      <c r="Q4" s="17" t="s">
        <v>21</v>
      </c>
      <c r="R4" s="17"/>
      <c r="S4" s="17"/>
      <c r="T4" s="17"/>
      <c r="U4" s="17"/>
      <c r="V4" s="38" t="s">
        <v>22</v>
      </c>
      <c r="W4" s="37"/>
      <c r="X4" s="37"/>
      <c r="Y4" s="37"/>
      <c r="Z4" s="19"/>
      <c r="AA4" s="43"/>
      <c r="AB4" s="3"/>
      <c r="AC4" s="3"/>
      <c r="AD4" s="3"/>
      <c r="AE4" s="3"/>
      <c r="AF4" s="3"/>
      <c r="AG4" s="3"/>
      <c r="AH4" s="3"/>
      <c r="AI4" s="3"/>
    </row>
    <row r="5" s="1" customFormat="1" ht="30" customHeight="1" spans="1:35">
      <c r="A5" s="17"/>
      <c r="B5" s="17"/>
      <c r="C5" s="17"/>
      <c r="D5" s="17"/>
      <c r="E5" s="17"/>
      <c r="F5" s="17"/>
      <c r="G5" s="17" t="s">
        <v>23</v>
      </c>
      <c r="H5" s="17" t="s">
        <v>24</v>
      </c>
      <c r="I5" s="17"/>
      <c r="J5" s="17"/>
      <c r="K5" s="17"/>
      <c r="L5" s="17" t="s">
        <v>25</v>
      </c>
      <c r="M5" s="17" t="s">
        <v>26</v>
      </c>
      <c r="N5" s="17" t="s">
        <v>25</v>
      </c>
      <c r="O5" s="17" t="s">
        <v>26</v>
      </c>
      <c r="P5" s="17"/>
      <c r="Q5" s="39" t="s">
        <v>27</v>
      </c>
      <c r="R5" s="40" t="s">
        <v>28</v>
      </c>
      <c r="S5" s="40" t="s">
        <v>29</v>
      </c>
      <c r="T5" s="40" t="s">
        <v>30</v>
      </c>
      <c r="U5" s="40" t="s">
        <v>31</v>
      </c>
      <c r="V5" s="41"/>
      <c r="W5" s="37"/>
      <c r="X5" s="37"/>
      <c r="Y5" s="37"/>
      <c r="Z5" s="19"/>
      <c r="AA5" s="44"/>
      <c r="AB5" s="3"/>
      <c r="AC5" s="3"/>
      <c r="AD5" s="3"/>
      <c r="AE5" s="3"/>
      <c r="AF5" s="3"/>
      <c r="AG5" s="3"/>
      <c r="AH5" s="3"/>
      <c r="AI5" s="3"/>
    </row>
    <row r="6" s="1" customFormat="1" ht="39.95" customHeight="1" spans="1:35">
      <c r="A6" s="18" t="s">
        <v>32</v>
      </c>
      <c r="B6" s="19"/>
      <c r="C6" s="20"/>
      <c r="D6" s="19"/>
      <c r="E6" s="19"/>
      <c r="F6" s="19">
        <f>F7+F247+F259+F627+F631+F635+F638</f>
        <v>593</v>
      </c>
      <c r="G6" s="19"/>
      <c r="H6" s="19"/>
      <c r="I6" s="19"/>
      <c r="J6" s="19"/>
      <c r="K6" s="19"/>
      <c r="L6" s="19"/>
      <c r="M6" s="19"/>
      <c r="N6" s="19"/>
      <c r="O6" s="19"/>
      <c r="P6" s="19">
        <f t="shared" ref="P6:V6" si="0">SUM(P7,P247,P259,P627,P631,P635,P638)</f>
        <v>106692.7722</v>
      </c>
      <c r="Q6" s="19">
        <f t="shared" si="0"/>
        <v>106692.7722</v>
      </c>
      <c r="R6" s="19">
        <f t="shared" si="0"/>
        <v>76216.283588</v>
      </c>
      <c r="S6" s="19">
        <f t="shared" si="0"/>
        <v>29226.488612</v>
      </c>
      <c r="T6" s="19">
        <f t="shared" si="0"/>
        <v>200</v>
      </c>
      <c r="U6" s="19">
        <f t="shared" si="0"/>
        <v>1050</v>
      </c>
      <c r="V6" s="19"/>
      <c r="W6" s="19"/>
      <c r="X6" s="19"/>
      <c r="Y6" s="19"/>
      <c r="Z6" s="19"/>
      <c r="AA6" s="19"/>
      <c r="AB6" s="3"/>
      <c r="AC6" s="3"/>
      <c r="AD6" s="3"/>
      <c r="AE6" s="3"/>
      <c r="AF6" s="3"/>
      <c r="AG6" s="3"/>
      <c r="AH6" s="3"/>
      <c r="AI6" s="3"/>
    </row>
    <row r="7" s="2" customFormat="1" ht="39.95" customHeight="1" spans="1:49">
      <c r="A7" s="21" t="s">
        <v>33</v>
      </c>
      <c r="B7" s="19"/>
      <c r="C7" s="22"/>
      <c r="D7" s="23"/>
      <c r="E7" s="24"/>
      <c r="F7" s="19">
        <f>F8+F186+F235+F238+F241</f>
        <v>228</v>
      </c>
      <c r="G7" s="25"/>
      <c r="H7" s="25"/>
      <c r="I7" s="25"/>
      <c r="J7" s="25"/>
      <c r="K7" s="25"/>
      <c r="L7" s="19"/>
      <c r="M7" s="19"/>
      <c r="N7" s="19"/>
      <c r="O7" s="19"/>
      <c r="P7" s="19">
        <f>P8+P186+P235+P238+P241</f>
        <v>42720.528688</v>
      </c>
      <c r="Q7" s="19">
        <f t="shared" ref="Q7:V7" si="1">Q8+Q186+Q235+Q238+Q241</f>
        <v>42720.528688</v>
      </c>
      <c r="R7" s="19">
        <f t="shared" si="1"/>
        <v>38316.92</v>
      </c>
      <c r="S7" s="19">
        <f t="shared" si="1"/>
        <v>3258.608688</v>
      </c>
      <c r="T7" s="19">
        <f t="shared" si="1"/>
        <v>200</v>
      </c>
      <c r="U7" s="19">
        <f t="shared" si="1"/>
        <v>945</v>
      </c>
      <c r="V7" s="19">
        <f t="shared" si="1"/>
        <v>0</v>
      </c>
      <c r="W7" s="28"/>
      <c r="X7" s="28"/>
      <c r="Y7" s="45"/>
      <c r="Z7" s="45"/>
      <c r="AA7" s="45"/>
      <c r="AB7" s="46" t="e">
        <f>#REF!/#REF!</f>
        <v>#REF!</v>
      </c>
      <c r="AC7" s="46" t="e">
        <f>#REF!/#REF!</f>
        <v>#REF!</v>
      </c>
      <c r="AD7" s="46" t="e">
        <f>#REF!/#REF!</f>
        <v>#REF!</v>
      </c>
      <c r="AE7" s="46" t="e">
        <f t="shared" ref="AE7:AW7" si="2">A7/A6</f>
        <v>#VALUE!</v>
      </c>
      <c r="AF7" s="46" t="e">
        <f t="shared" si="2"/>
        <v>#DIV/0!</v>
      </c>
      <c r="AG7" s="46" t="e">
        <f t="shared" si="2"/>
        <v>#DIV/0!</v>
      </c>
      <c r="AH7" s="46" t="e">
        <f t="shared" si="2"/>
        <v>#DIV/0!</v>
      </c>
      <c r="AI7" s="46" t="e">
        <f t="shared" si="2"/>
        <v>#DIV/0!</v>
      </c>
      <c r="AJ7" s="46">
        <f t="shared" si="2"/>
        <v>0.384485666104553</v>
      </c>
      <c r="AK7" s="46" t="e">
        <f t="shared" si="2"/>
        <v>#DIV/0!</v>
      </c>
      <c r="AL7" s="46" t="e">
        <f t="shared" si="2"/>
        <v>#DIV/0!</v>
      </c>
      <c r="AM7" s="46" t="e">
        <f t="shared" si="2"/>
        <v>#DIV/0!</v>
      </c>
      <c r="AN7" s="46" t="e">
        <f t="shared" si="2"/>
        <v>#DIV/0!</v>
      </c>
      <c r="AO7" s="46" t="e">
        <f t="shared" si="2"/>
        <v>#DIV/0!</v>
      </c>
      <c r="AP7" s="46" t="e">
        <f t="shared" si="2"/>
        <v>#DIV/0!</v>
      </c>
      <c r="AQ7" s="46" t="e">
        <f t="shared" si="2"/>
        <v>#DIV/0!</v>
      </c>
      <c r="AR7" s="46" t="e">
        <f t="shared" si="2"/>
        <v>#DIV/0!</v>
      </c>
      <c r="AS7" s="46" t="e">
        <f t="shared" si="2"/>
        <v>#DIV/0!</v>
      </c>
      <c r="AT7" s="46">
        <f t="shared" si="2"/>
        <v>0.400406961100595</v>
      </c>
      <c r="AU7" s="46">
        <f t="shared" si="2"/>
        <v>0.400406961100595</v>
      </c>
      <c r="AV7" s="46">
        <f t="shared" si="2"/>
        <v>0.502739286097031</v>
      </c>
      <c r="AW7" s="46">
        <f t="shared" si="2"/>
        <v>0.111495045855836</v>
      </c>
    </row>
    <row r="8" s="2" customFormat="1" ht="39.95" customHeight="1" spans="1:35">
      <c r="A8" s="26" t="s">
        <v>34</v>
      </c>
      <c r="B8" s="19"/>
      <c r="C8" s="27"/>
      <c r="D8" s="28"/>
      <c r="E8" s="29"/>
      <c r="F8" s="19">
        <f>F9+F73+F101+F103</f>
        <v>173</v>
      </c>
      <c r="G8" s="19"/>
      <c r="H8" s="19"/>
      <c r="I8" s="19"/>
      <c r="J8" s="19"/>
      <c r="K8" s="19"/>
      <c r="L8" s="19"/>
      <c r="M8" s="19"/>
      <c r="N8" s="19"/>
      <c r="O8" s="19"/>
      <c r="P8" s="19">
        <f>P9+P73+P101+P103</f>
        <v>23952.72</v>
      </c>
      <c r="Q8" s="19">
        <f t="shared" ref="Q8:V8" si="3">Q9+Q73+Q101+Q103</f>
        <v>23952.72</v>
      </c>
      <c r="R8" s="19">
        <f t="shared" si="3"/>
        <v>21327.72</v>
      </c>
      <c r="S8" s="19">
        <f t="shared" si="3"/>
        <v>2425</v>
      </c>
      <c r="T8" s="19">
        <f t="shared" si="3"/>
        <v>0</v>
      </c>
      <c r="U8" s="19">
        <f t="shared" si="3"/>
        <v>200</v>
      </c>
      <c r="V8" s="19">
        <f t="shared" si="3"/>
        <v>0</v>
      </c>
      <c r="W8" s="28"/>
      <c r="X8" s="28"/>
      <c r="Y8" s="28"/>
      <c r="Z8" s="19"/>
      <c r="AA8" s="19"/>
      <c r="AB8" s="3"/>
      <c r="AC8" s="3"/>
      <c r="AD8" s="3"/>
      <c r="AE8" s="4"/>
      <c r="AF8" s="4"/>
      <c r="AG8" s="4"/>
      <c r="AH8" s="4"/>
      <c r="AI8" s="4"/>
    </row>
    <row r="9" s="1" customFormat="1" ht="39.95" customHeight="1" spans="1:35">
      <c r="A9" s="30" t="s">
        <v>35</v>
      </c>
      <c r="B9" s="19"/>
      <c r="C9" s="20"/>
      <c r="D9" s="19"/>
      <c r="E9" s="31"/>
      <c r="F9" s="19">
        <f>SUM(F10:F72)</f>
        <v>63</v>
      </c>
      <c r="G9" s="19"/>
      <c r="H9" s="19"/>
      <c r="I9" s="19"/>
      <c r="J9" s="19"/>
      <c r="K9" s="19"/>
      <c r="L9" s="19"/>
      <c r="M9" s="19"/>
      <c r="N9" s="19"/>
      <c r="O9" s="19"/>
      <c r="P9" s="19">
        <f>SUM(P10:P72)</f>
        <v>15269.72</v>
      </c>
      <c r="Q9" s="19">
        <f t="shared" ref="Q9:V9" si="4">SUM(Q10:Q72)</f>
        <v>15269.72</v>
      </c>
      <c r="R9" s="19">
        <f t="shared" si="4"/>
        <v>15269.72</v>
      </c>
      <c r="S9" s="19">
        <f t="shared" si="4"/>
        <v>0</v>
      </c>
      <c r="T9" s="19">
        <f t="shared" si="4"/>
        <v>0</v>
      </c>
      <c r="U9" s="19">
        <f t="shared" si="4"/>
        <v>0</v>
      </c>
      <c r="V9" s="19">
        <f t="shared" si="4"/>
        <v>0</v>
      </c>
      <c r="W9" s="19"/>
      <c r="X9" s="19"/>
      <c r="Y9" s="19"/>
      <c r="Z9" s="19"/>
      <c r="AA9" s="19"/>
      <c r="AB9" s="3"/>
      <c r="AC9" s="3"/>
      <c r="AD9" s="3"/>
      <c r="AE9" s="3"/>
      <c r="AF9" s="3"/>
      <c r="AG9" s="3"/>
      <c r="AH9" s="3"/>
      <c r="AI9" s="3"/>
    </row>
    <row r="10" s="1" customFormat="1" ht="315" customHeight="1" spans="1:49">
      <c r="A10" s="32"/>
      <c r="B10" s="19" t="s">
        <v>36</v>
      </c>
      <c r="C10" s="20" t="s">
        <v>37</v>
      </c>
      <c r="D10" s="19" t="s">
        <v>38</v>
      </c>
      <c r="E10" s="31" t="s">
        <v>39</v>
      </c>
      <c r="F10" s="19">
        <v>1</v>
      </c>
      <c r="G10" s="19" t="s">
        <v>40</v>
      </c>
      <c r="H10" s="19" t="s">
        <v>41</v>
      </c>
      <c r="I10" s="19"/>
      <c r="J10" s="19" t="s">
        <v>42</v>
      </c>
      <c r="K10" s="19"/>
      <c r="L10" s="19">
        <v>550</v>
      </c>
      <c r="M10" s="19">
        <v>1775</v>
      </c>
      <c r="N10" s="19">
        <v>1310</v>
      </c>
      <c r="O10" s="19">
        <v>4650</v>
      </c>
      <c r="P10" s="19">
        <v>458.2</v>
      </c>
      <c r="Q10" s="19">
        <v>458.2</v>
      </c>
      <c r="R10" s="19">
        <v>458.2</v>
      </c>
      <c r="S10" s="19"/>
      <c r="T10" s="19"/>
      <c r="U10" s="19"/>
      <c r="V10" s="19"/>
      <c r="W10" s="19" t="s">
        <v>43</v>
      </c>
      <c r="X10" s="19" t="s">
        <v>44</v>
      </c>
      <c r="Y10" s="19" t="s">
        <v>45</v>
      </c>
      <c r="Z10" s="19" t="s">
        <v>46</v>
      </c>
      <c r="AA10" s="19" t="s">
        <v>47</v>
      </c>
      <c r="AB10" s="3"/>
      <c r="AC10" s="3"/>
      <c r="AD10" s="3"/>
      <c r="AE10" s="3"/>
      <c r="AF10" s="3"/>
      <c r="AG10" s="3"/>
      <c r="AH10" s="3"/>
      <c r="AI10" s="3"/>
      <c r="AV10" s="1" t="s">
        <v>48</v>
      </c>
      <c r="AW10" s="1" t="s">
        <v>49</v>
      </c>
    </row>
    <row r="11" s="1" customFormat="1" ht="152.1" customHeight="1" spans="1:49">
      <c r="A11" s="32"/>
      <c r="B11" s="19" t="s">
        <v>50</v>
      </c>
      <c r="C11" s="20" t="s">
        <v>51</v>
      </c>
      <c r="D11" s="19" t="s">
        <v>38</v>
      </c>
      <c r="E11" s="31" t="s">
        <v>52</v>
      </c>
      <c r="F11" s="19">
        <v>1</v>
      </c>
      <c r="G11" s="19" t="s">
        <v>53</v>
      </c>
      <c r="H11" s="19" t="s">
        <v>54</v>
      </c>
      <c r="I11" s="19"/>
      <c r="J11" s="19" t="s">
        <v>42</v>
      </c>
      <c r="K11" s="19"/>
      <c r="L11" s="19">
        <v>220</v>
      </c>
      <c r="M11" s="19">
        <v>760</v>
      </c>
      <c r="N11" s="19">
        <v>260</v>
      </c>
      <c r="O11" s="19">
        <v>780</v>
      </c>
      <c r="P11" s="19">
        <v>41</v>
      </c>
      <c r="Q11" s="19">
        <v>41</v>
      </c>
      <c r="R11" s="19">
        <v>41</v>
      </c>
      <c r="S11" s="19"/>
      <c r="T11" s="19"/>
      <c r="U11" s="19"/>
      <c r="V11" s="19"/>
      <c r="W11" s="19" t="s">
        <v>43</v>
      </c>
      <c r="X11" s="19" t="s">
        <v>44</v>
      </c>
      <c r="Y11" s="19" t="s">
        <v>45</v>
      </c>
      <c r="Z11" s="19" t="s">
        <v>46</v>
      </c>
      <c r="AA11" s="19" t="s">
        <v>47</v>
      </c>
      <c r="AB11" s="3"/>
      <c r="AC11" s="3"/>
      <c r="AD11" s="3"/>
      <c r="AE11" s="3"/>
      <c r="AF11" s="3"/>
      <c r="AG11" s="3"/>
      <c r="AH11" s="3"/>
      <c r="AI11" s="3"/>
      <c r="AV11" s="1" t="s">
        <v>48</v>
      </c>
      <c r="AW11" s="1" t="s">
        <v>49</v>
      </c>
    </row>
    <row r="12" s="1" customFormat="1" ht="128.1" customHeight="1" spans="1:49">
      <c r="A12" s="32"/>
      <c r="B12" s="19" t="s">
        <v>55</v>
      </c>
      <c r="C12" s="20" t="s">
        <v>56</v>
      </c>
      <c r="D12" s="19" t="s">
        <v>38</v>
      </c>
      <c r="E12" s="31" t="s">
        <v>57</v>
      </c>
      <c r="F12" s="19">
        <v>1</v>
      </c>
      <c r="G12" s="19" t="s">
        <v>58</v>
      </c>
      <c r="H12" s="19" t="s">
        <v>59</v>
      </c>
      <c r="I12" s="19"/>
      <c r="J12" s="19" t="s">
        <v>42</v>
      </c>
      <c r="K12" s="19"/>
      <c r="L12" s="19">
        <v>10</v>
      </c>
      <c r="M12" s="19">
        <v>22</v>
      </c>
      <c r="N12" s="19">
        <v>32</v>
      </c>
      <c r="O12" s="19">
        <v>93</v>
      </c>
      <c r="P12" s="19">
        <v>10</v>
      </c>
      <c r="Q12" s="19">
        <v>10</v>
      </c>
      <c r="R12" s="19">
        <v>10</v>
      </c>
      <c r="S12" s="19"/>
      <c r="T12" s="19"/>
      <c r="U12" s="19"/>
      <c r="V12" s="19"/>
      <c r="W12" s="19" t="s">
        <v>43</v>
      </c>
      <c r="X12" s="19" t="s">
        <v>44</v>
      </c>
      <c r="Y12" s="19" t="s">
        <v>45</v>
      </c>
      <c r="Z12" s="19" t="s">
        <v>46</v>
      </c>
      <c r="AA12" s="19" t="s">
        <v>47</v>
      </c>
      <c r="AB12" s="3"/>
      <c r="AC12" s="3"/>
      <c r="AD12" s="3"/>
      <c r="AE12" s="3"/>
      <c r="AF12" s="3"/>
      <c r="AG12" s="3"/>
      <c r="AH12" s="3"/>
      <c r="AI12" s="3"/>
      <c r="AV12" s="1" t="s">
        <v>48</v>
      </c>
      <c r="AW12" s="1" t="s">
        <v>49</v>
      </c>
    </row>
    <row r="13" s="1" customFormat="1" ht="228.95" customHeight="1" spans="1:49">
      <c r="A13" s="32"/>
      <c r="B13" s="19" t="s">
        <v>60</v>
      </c>
      <c r="C13" s="20" t="s">
        <v>61</v>
      </c>
      <c r="D13" s="19" t="s">
        <v>38</v>
      </c>
      <c r="E13" s="31" t="s">
        <v>62</v>
      </c>
      <c r="F13" s="19">
        <v>1</v>
      </c>
      <c r="G13" s="19" t="s">
        <v>63</v>
      </c>
      <c r="H13" s="19" t="s">
        <v>64</v>
      </c>
      <c r="I13" s="19"/>
      <c r="J13" s="19" t="s">
        <v>42</v>
      </c>
      <c r="K13" s="19"/>
      <c r="L13" s="19">
        <v>65</v>
      </c>
      <c r="M13" s="19">
        <v>175</v>
      </c>
      <c r="N13" s="19">
        <v>185</v>
      </c>
      <c r="O13" s="19">
        <v>550</v>
      </c>
      <c r="P13" s="19">
        <v>56</v>
      </c>
      <c r="Q13" s="19">
        <v>56</v>
      </c>
      <c r="R13" s="19">
        <v>56</v>
      </c>
      <c r="S13" s="19"/>
      <c r="T13" s="19"/>
      <c r="U13" s="19"/>
      <c r="V13" s="19"/>
      <c r="W13" s="19" t="s">
        <v>43</v>
      </c>
      <c r="X13" s="19" t="s">
        <v>44</v>
      </c>
      <c r="Y13" s="19" t="s">
        <v>45</v>
      </c>
      <c r="Z13" s="19" t="s">
        <v>46</v>
      </c>
      <c r="AA13" s="19" t="s">
        <v>47</v>
      </c>
      <c r="AB13" s="3"/>
      <c r="AC13" s="3"/>
      <c r="AD13" s="3"/>
      <c r="AE13" s="3"/>
      <c r="AF13" s="3"/>
      <c r="AG13" s="3"/>
      <c r="AH13" s="3"/>
      <c r="AI13" s="3"/>
      <c r="AV13" s="1" t="s">
        <v>48</v>
      </c>
      <c r="AW13" s="1" t="s">
        <v>49</v>
      </c>
    </row>
    <row r="14" s="1" customFormat="1" ht="195" customHeight="1" spans="1:49">
      <c r="A14" s="32"/>
      <c r="B14" s="19" t="s">
        <v>65</v>
      </c>
      <c r="C14" s="20" t="s">
        <v>66</v>
      </c>
      <c r="D14" s="19" t="s">
        <v>38</v>
      </c>
      <c r="E14" s="31" t="s">
        <v>67</v>
      </c>
      <c r="F14" s="19">
        <v>1</v>
      </c>
      <c r="G14" s="19" t="s">
        <v>68</v>
      </c>
      <c r="H14" s="19" t="s">
        <v>69</v>
      </c>
      <c r="I14" s="19"/>
      <c r="J14" s="19" t="s">
        <v>42</v>
      </c>
      <c r="K14" s="19"/>
      <c r="L14" s="19">
        <v>50</v>
      </c>
      <c r="M14" s="19">
        <v>160</v>
      </c>
      <c r="N14" s="19">
        <v>130</v>
      </c>
      <c r="O14" s="19">
        <v>420</v>
      </c>
      <c r="P14" s="19">
        <v>134.8</v>
      </c>
      <c r="Q14" s="19">
        <v>134.8</v>
      </c>
      <c r="R14" s="19">
        <v>134.8</v>
      </c>
      <c r="S14" s="19"/>
      <c r="T14" s="19"/>
      <c r="U14" s="19"/>
      <c r="V14" s="19"/>
      <c r="W14" s="19" t="s">
        <v>43</v>
      </c>
      <c r="X14" s="19" t="s">
        <v>44</v>
      </c>
      <c r="Y14" s="19" t="s">
        <v>45</v>
      </c>
      <c r="Z14" s="19" t="s">
        <v>46</v>
      </c>
      <c r="AA14" s="19" t="s">
        <v>47</v>
      </c>
      <c r="AB14" s="3"/>
      <c r="AC14" s="3"/>
      <c r="AD14" s="3"/>
      <c r="AE14" s="3"/>
      <c r="AF14" s="3"/>
      <c r="AG14" s="3"/>
      <c r="AH14" s="3"/>
      <c r="AI14" s="3"/>
      <c r="AV14" s="1" t="s">
        <v>48</v>
      </c>
      <c r="AW14" s="1" t="s">
        <v>49</v>
      </c>
    </row>
    <row r="15" s="1" customFormat="1" ht="168.95" customHeight="1" spans="1:49">
      <c r="A15" s="32"/>
      <c r="B15" s="19" t="s">
        <v>70</v>
      </c>
      <c r="C15" s="20" t="s">
        <v>71</v>
      </c>
      <c r="D15" s="19"/>
      <c r="E15" s="31" t="s">
        <v>72</v>
      </c>
      <c r="F15" s="19">
        <v>1</v>
      </c>
      <c r="G15" s="19" t="s">
        <v>73</v>
      </c>
      <c r="H15" s="19" t="s">
        <v>74</v>
      </c>
      <c r="I15" s="19"/>
      <c r="J15" s="19" t="s">
        <v>42</v>
      </c>
      <c r="K15" s="19"/>
      <c r="L15" s="19">
        <v>300</v>
      </c>
      <c r="M15" s="19">
        <v>900</v>
      </c>
      <c r="N15" s="19">
        <v>100</v>
      </c>
      <c r="O15" s="19">
        <v>300</v>
      </c>
      <c r="P15" s="19">
        <v>100</v>
      </c>
      <c r="Q15" s="19">
        <v>100</v>
      </c>
      <c r="R15" s="19">
        <v>100</v>
      </c>
      <c r="S15" s="19"/>
      <c r="T15" s="19"/>
      <c r="U15" s="19"/>
      <c r="V15" s="19"/>
      <c r="W15" s="19" t="s">
        <v>43</v>
      </c>
      <c r="X15" s="19" t="s">
        <v>44</v>
      </c>
      <c r="Y15" s="19" t="s">
        <v>45</v>
      </c>
      <c r="Z15" s="19" t="s">
        <v>46</v>
      </c>
      <c r="AA15" s="19" t="s">
        <v>47</v>
      </c>
      <c r="AB15" s="3"/>
      <c r="AC15" s="3"/>
      <c r="AD15" s="3"/>
      <c r="AE15" s="3"/>
      <c r="AF15" s="3"/>
      <c r="AG15" s="3"/>
      <c r="AH15" s="3"/>
      <c r="AI15" s="3"/>
      <c r="AV15" s="1" t="s">
        <v>75</v>
      </c>
      <c r="AW15" s="1" t="s">
        <v>49</v>
      </c>
    </row>
    <row r="16" s="1" customFormat="1" ht="72.95" customHeight="1" spans="1:49">
      <c r="A16" s="32"/>
      <c r="B16" s="19" t="s">
        <v>76</v>
      </c>
      <c r="C16" s="20" t="s">
        <v>77</v>
      </c>
      <c r="D16" s="19" t="s">
        <v>38</v>
      </c>
      <c r="E16" s="31" t="s">
        <v>78</v>
      </c>
      <c r="F16" s="19">
        <v>1</v>
      </c>
      <c r="G16" s="19" t="s">
        <v>79</v>
      </c>
      <c r="H16" s="19" t="s">
        <v>80</v>
      </c>
      <c r="I16" s="19"/>
      <c r="J16" s="19" t="s">
        <v>42</v>
      </c>
      <c r="K16" s="19"/>
      <c r="L16" s="19">
        <v>271</v>
      </c>
      <c r="M16" s="19">
        <v>813</v>
      </c>
      <c r="N16" s="19">
        <v>271</v>
      </c>
      <c r="O16" s="19">
        <v>813</v>
      </c>
      <c r="P16" s="19">
        <v>13.795</v>
      </c>
      <c r="Q16" s="19">
        <v>13.795</v>
      </c>
      <c r="R16" s="19">
        <v>13.795</v>
      </c>
      <c r="S16" s="19"/>
      <c r="T16" s="19"/>
      <c r="U16" s="19"/>
      <c r="V16" s="19"/>
      <c r="W16" s="19" t="s">
        <v>43</v>
      </c>
      <c r="X16" s="19" t="s">
        <v>44</v>
      </c>
      <c r="Y16" s="19" t="s">
        <v>45</v>
      </c>
      <c r="Z16" s="19" t="s">
        <v>46</v>
      </c>
      <c r="AA16" s="19" t="s">
        <v>47</v>
      </c>
      <c r="AB16" s="3"/>
      <c r="AC16" s="3"/>
      <c r="AD16" s="3"/>
      <c r="AE16" s="3"/>
      <c r="AF16" s="3"/>
      <c r="AG16" s="3"/>
      <c r="AH16" s="3"/>
      <c r="AI16" s="3"/>
      <c r="AV16" s="1" t="s">
        <v>48</v>
      </c>
      <c r="AW16" s="1" t="s">
        <v>49</v>
      </c>
    </row>
    <row r="17" s="1" customFormat="1" ht="72.95" customHeight="1" spans="1:49">
      <c r="A17" s="32"/>
      <c r="B17" s="19" t="s">
        <v>81</v>
      </c>
      <c r="C17" s="20" t="s">
        <v>82</v>
      </c>
      <c r="D17" s="19" t="s">
        <v>38</v>
      </c>
      <c r="E17" s="31" t="s">
        <v>83</v>
      </c>
      <c r="F17" s="19">
        <v>1</v>
      </c>
      <c r="G17" s="19" t="s">
        <v>84</v>
      </c>
      <c r="H17" s="19" t="s">
        <v>85</v>
      </c>
      <c r="I17" s="19"/>
      <c r="J17" s="19" t="s">
        <v>42</v>
      </c>
      <c r="K17" s="19"/>
      <c r="L17" s="19">
        <v>296</v>
      </c>
      <c r="M17" s="19">
        <v>888</v>
      </c>
      <c r="N17" s="19">
        <v>296</v>
      </c>
      <c r="O17" s="19">
        <v>888</v>
      </c>
      <c r="P17" s="19">
        <v>17.47</v>
      </c>
      <c r="Q17" s="19">
        <v>17.47</v>
      </c>
      <c r="R17" s="19">
        <v>17.47</v>
      </c>
      <c r="S17" s="19"/>
      <c r="T17" s="19"/>
      <c r="U17" s="19"/>
      <c r="V17" s="19"/>
      <c r="W17" s="19" t="s">
        <v>43</v>
      </c>
      <c r="X17" s="19" t="s">
        <v>44</v>
      </c>
      <c r="Y17" s="19" t="s">
        <v>45</v>
      </c>
      <c r="Z17" s="19" t="s">
        <v>46</v>
      </c>
      <c r="AA17" s="19" t="s">
        <v>47</v>
      </c>
      <c r="AB17" s="3"/>
      <c r="AC17" s="3"/>
      <c r="AD17" s="3"/>
      <c r="AE17" s="3"/>
      <c r="AF17" s="3"/>
      <c r="AG17" s="3"/>
      <c r="AH17" s="3"/>
      <c r="AI17" s="3"/>
      <c r="AV17" s="1" t="s">
        <v>48</v>
      </c>
      <c r="AW17" s="1" t="s">
        <v>49</v>
      </c>
    </row>
    <row r="18" s="1" customFormat="1" ht="72.95" customHeight="1" spans="1:49">
      <c r="A18" s="32"/>
      <c r="B18" s="19" t="s">
        <v>86</v>
      </c>
      <c r="C18" s="20" t="s">
        <v>87</v>
      </c>
      <c r="D18" s="19" t="s">
        <v>38</v>
      </c>
      <c r="E18" s="31" t="s">
        <v>88</v>
      </c>
      <c r="F18" s="19">
        <v>1</v>
      </c>
      <c r="G18" s="19" t="s">
        <v>68</v>
      </c>
      <c r="H18" s="19" t="s">
        <v>89</v>
      </c>
      <c r="I18" s="19"/>
      <c r="J18" s="19" t="s">
        <v>42</v>
      </c>
      <c r="K18" s="19"/>
      <c r="L18" s="19">
        <v>235</v>
      </c>
      <c r="M18" s="19">
        <v>705</v>
      </c>
      <c r="N18" s="19">
        <v>235</v>
      </c>
      <c r="O18" s="19">
        <v>705</v>
      </c>
      <c r="P18" s="19">
        <v>10</v>
      </c>
      <c r="Q18" s="19">
        <v>10</v>
      </c>
      <c r="R18" s="19">
        <v>10</v>
      </c>
      <c r="S18" s="19"/>
      <c r="T18" s="19"/>
      <c r="U18" s="19"/>
      <c r="V18" s="19"/>
      <c r="W18" s="19" t="s">
        <v>43</v>
      </c>
      <c r="X18" s="19" t="s">
        <v>44</v>
      </c>
      <c r="Y18" s="19" t="s">
        <v>45</v>
      </c>
      <c r="Z18" s="19" t="s">
        <v>46</v>
      </c>
      <c r="AA18" s="19" t="s">
        <v>47</v>
      </c>
      <c r="AB18" s="3"/>
      <c r="AC18" s="3"/>
      <c r="AD18" s="3"/>
      <c r="AE18" s="3"/>
      <c r="AF18" s="3"/>
      <c r="AG18" s="3"/>
      <c r="AH18" s="3"/>
      <c r="AI18" s="3"/>
      <c r="AV18" s="1" t="s">
        <v>48</v>
      </c>
      <c r="AW18" s="1" t="s">
        <v>49</v>
      </c>
    </row>
    <row r="19" s="1" customFormat="1" ht="75.95" customHeight="1" spans="1:49">
      <c r="A19" s="32"/>
      <c r="B19" s="19" t="s">
        <v>90</v>
      </c>
      <c r="C19" s="20" t="s">
        <v>91</v>
      </c>
      <c r="D19" s="19" t="s">
        <v>38</v>
      </c>
      <c r="E19" s="31" t="s">
        <v>92</v>
      </c>
      <c r="F19" s="19">
        <v>1</v>
      </c>
      <c r="G19" s="19" t="s">
        <v>93</v>
      </c>
      <c r="H19" s="19" t="s">
        <v>94</v>
      </c>
      <c r="I19" s="19"/>
      <c r="J19" s="19" t="s">
        <v>42</v>
      </c>
      <c r="K19" s="19"/>
      <c r="L19" s="19">
        <v>118</v>
      </c>
      <c r="M19" s="19">
        <v>354</v>
      </c>
      <c r="N19" s="19">
        <v>118</v>
      </c>
      <c r="O19" s="19">
        <v>354</v>
      </c>
      <c r="P19" s="19">
        <v>5</v>
      </c>
      <c r="Q19" s="19">
        <v>5</v>
      </c>
      <c r="R19" s="19">
        <v>5</v>
      </c>
      <c r="S19" s="19"/>
      <c r="T19" s="19"/>
      <c r="U19" s="19"/>
      <c r="V19" s="19"/>
      <c r="W19" s="19" t="s">
        <v>43</v>
      </c>
      <c r="X19" s="19" t="s">
        <v>44</v>
      </c>
      <c r="Y19" s="19" t="s">
        <v>45</v>
      </c>
      <c r="Z19" s="19" t="s">
        <v>46</v>
      </c>
      <c r="AA19" s="19" t="s">
        <v>47</v>
      </c>
      <c r="AB19" s="3"/>
      <c r="AC19" s="3"/>
      <c r="AD19" s="3"/>
      <c r="AE19" s="3"/>
      <c r="AF19" s="3"/>
      <c r="AG19" s="3"/>
      <c r="AH19" s="3"/>
      <c r="AI19" s="3"/>
      <c r="AV19" s="1" t="s">
        <v>48</v>
      </c>
      <c r="AW19" s="1" t="s">
        <v>49</v>
      </c>
    </row>
    <row r="20" s="1" customFormat="1" ht="75.95" customHeight="1" spans="1:49">
      <c r="A20" s="32"/>
      <c r="B20" s="19" t="s">
        <v>95</v>
      </c>
      <c r="C20" s="20" t="s">
        <v>96</v>
      </c>
      <c r="D20" s="19" t="s">
        <v>38</v>
      </c>
      <c r="E20" s="31" t="s">
        <v>97</v>
      </c>
      <c r="F20" s="19">
        <v>1</v>
      </c>
      <c r="G20" s="19" t="s">
        <v>98</v>
      </c>
      <c r="H20" s="19" t="s">
        <v>99</v>
      </c>
      <c r="I20" s="19"/>
      <c r="J20" s="19" t="s">
        <v>100</v>
      </c>
      <c r="K20" s="19"/>
      <c r="L20" s="19">
        <v>229</v>
      </c>
      <c r="M20" s="19">
        <v>687</v>
      </c>
      <c r="N20" s="19">
        <v>229</v>
      </c>
      <c r="O20" s="19">
        <v>687</v>
      </c>
      <c r="P20" s="19">
        <v>10.37</v>
      </c>
      <c r="Q20" s="19">
        <v>10.37</v>
      </c>
      <c r="R20" s="19">
        <v>10.37</v>
      </c>
      <c r="S20" s="19"/>
      <c r="T20" s="19"/>
      <c r="U20" s="19"/>
      <c r="V20" s="19"/>
      <c r="W20" s="19" t="s">
        <v>43</v>
      </c>
      <c r="X20" s="19" t="s">
        <v>44</v>
      </c>
      <c r="Y20" s="19" t="s">
        <v>45</v>
      </c>
      <c r="Z20" s="19" t="s">
        <v>46</v>
      </c>
      <c r="AA20" s="19" t="s">
        <v>47</v>
      </c>
      <c r="AB20" s="3"/>
      <c r="AC20" s="3"/>
      <c r="AD20" s="3"/>
      <c r="AE20" s="3"/>
      <c r="AF20" s="3"/>
      <c r="AG20" s="3"/>
      <c r="AH20" s="3"/>
      <c r="AI20" s="3"/>
      <c r="AV20" s="1" t="s">
        <v>48</v>
      </c>
      <c r="AW20" s="1" t="s">
        <v>49</v>
      </c>
    </row>
    <row r="21" s="1" customFormat="1" ht="75.95" customHeight="1" spans="1:49">
      <c r="A21" s="32"/>
      <c r="B21" s="19" t="s">
        <v>101</v>
      </c>
      <c r="C21" s="20" t="s">
        <v>102</v>
      </c>
      <c r="D21" s="19" t="s">
        <v>38</v>
      </c>
      <c r="E21" s="31" t="s">
        <v>103</v>
      </c>
      <c r="F21" s="19">
        <v>1</v>
      </c>
      <c r="G21" s="19" t="s">
        <v>104</v>
      </c>
      <c r="H21" s="19" t="s">
        <v>105</v>
      </c>
      <c r="I21" s="19"/>
      <c r="J21" s="19" t="s">
        <v>42</v>
      </c>
      <c r="K21" s="19"/>
      <c r="L21" s="19">
        <v>34</v>
      </c>
      <c r="M21" s="19">
        <v>102</v>
      </c>
      <c r="N21" s="19">
        <v>34</v>
      </c>
      <c r="O21" s="19">
        <v>102</v>
      </c>
      <c r="P21" s="19">
        <v>2.575</v>
      </c>
      <c r="Q21" s="19">
        <v>2.575</v>
      </c>
      <c r="R21" s="19">
        <v>2.575</v>
      </c>
      <c r="S21" s="19"/>
      <c r="T21" s="19"/>
      <c r="U21" s="19"/>
      <c r="V21" s="19"/>
      <c r="W21" s="19" t="s">
        <v>43</v>
      </c>
      <c r="X21" s="19" t="s">
        <v>44</v>
      </c>
      <c r="Y21" s="19" t="s">
        <v>45</v>
      </c>
      <c r="Z21" s="19" t="s">
        <v>46</v>
      </c>
      <c r="AA21" s="19" t="s">
        <v>47</v>
      </c>
      <c r="AB21" s="3"/>
      <c r="AC21" s="3"/>
      <c r="AD21" s="3"/>
      <c r="AE21" s="3"/>
      <c r="AF21" s="3"/>
      <c r="AG21" s="3"/>
      <c r="AH21" s="3"/>
      <c r="AI21" s="3"/>
      <c r="AV21" s="1" t="s">
        <v>48</v>
      </c>
      <c r="AW21" s="1" t="s">
        <v>49</v>
      </c>
    </row>
    <row r="22" s="1" customFormat="1" ht="75.95" customHeight="1" spans="1:49">
      <c r="A22" s="32"/>
      <c r="B22" s="19" t="s">
        <v>106</v>
      </c>
      <c r="C22" s="20" t="s">
        <v>107</v>
      </c>
      <c r="D22" s="19" t="s">
        <v>38</v>
      </c>
      <c r="E22" s="31" t="s">
        <v>108</v>
      </c>
      <c r="F22" s="19">
        <v>1</v>
      </c>
      <c r="G22" s="19" t="s">
        <v>109</v>
      </c>
      <c r="H22" s="19" t="s">
        <v>110</v>
      </c>
      <c r="I22" s="19"/>
      <c r="J22" s="19" t="s">
        <v>42</v>
      </c>
      <c r="K22" s="19"/>
      <c r="L22" s="19">
        <v>26</v>
      </c>
      <c r="M22" s="19">
        <v>78</v>
      </c>
      <c r="N22" s="19">
        <v>26</v>
      </c>
      <c r="O22" s="19">
        <v>78</v>
      </c>
      <c r="P22" s="19">
        <v>1.555</v>
      </c>
      <c r="Q22" s="19">
        <v>1.555</v>
      </c>
      <c r="R22" s="19">
        <v>1.555</v>
      </c>
      <c r="S22" s="19"/>
      <c r="T22" s="19"/>
      <c r="U22" s="19"/>
      <c r="V22" s="19"/>
      <c r="W22" s="19" t="s">
        <v>43</v>
      </c>
      <c r="X22" s="19" t="s">
        <v>44</v>
      </c>
      <c r="Y22" s="19" t="s">
        <v>45</v>
      </c>
      <c r="Z22" s="19" t="s">
        <v>46</v>
      </c>
      <c r="AA22" s="19" t="s">
        <v>47</v>
      </c>
      <c r="AB22" s="3"/>
      <c r="AC22" s="3"/>
      <c r="AD22" s="3"/>
      <c r="AE22" s="3"/>
      <c r="AF22" s="3"/>
      <c r="AG22" s="3"/>
      <c r="AH22" s="3"/>
      <c r="AI22" s="3"/>
      <c r="AV22" s="1" t="s">
        <v>48</v>
      </c>
      <c r="AW22" s="1" t="s">
        <v>49</v>
      </c>
    </row>
    <row r="23" s="1" customFormat="1" ht="75.95" customHeight="1" spans="1:49">
      <c r="A23" s="32"/>
      <c r="B23" s="19" t="s">
        <v>111</v>
      </c>
      <c r="C23" s="20" t="s">
        <v>112</v>
      </c>
      <c r="D23" s="19" t="s">
        <v>38</v>
      </c>
      <c r="E23" s="31" t="s">
        <v>113</v>
      </c>
      <c r="F23" s="19">
        <v>1</v>
      </c>
      <c r="G23" s="19" t="s">
        <v>114</v>
      </c>
      <c r="H23" s="19" t="s">
        <v>115</v>
      </c>
      <c r="I23" s="19"/>
      <c r="J23" s="19" t="s">
        <v>42</v>
      </c>
      <c r="K23" s="19"/>
      <c r="L23" s="19">
        <v>91</v>
      </c>
      <c r="M23" s="19">
        <v>273</v>
      </c>
      <c r="N23" s="19">
        <v>91</v>
      </c>
      <c r="O23" s="19">
        <v>273</v>
      </c>
      <c r="P23" s="19">
        <v>4.62</v>
      </c>
      <c r="Q23" s="19">
        <v>4.62</v>
      </c>
      <c r="R23" s="19">
        <v>4.62</v>
      </c>
      <c r="S23" s="19"/>
      <c r="T23" s="19"/>
      <c r="U23" s="19"/>
      <c r="V23" s="19"/>
      <c r="W23" s="19" t="s">
        <v>43</v>
      </c>
      <c r="X23" s="19" t="s">
        <v>44</v>
      </c>
      <c r="Y23" s="19" t="s">
        <v>45</v>
      </c>
      <c r="Z23" s="19" t="s">
        <v>46</v>
      </c>
      <c r="AA23" s="19" t="s">
        <v>47</v>
      </c>
      <c r="AB23" s="3"/>
      <c r="AC23" s="3"/>
      <c r="AD23" s="3"/>
      <c r="AE23" s="3"/>
      <c r="AF23" s="3"/>
      <c r="AG23" s="3"/>
      <c r="AH23" s="3"/>
      <c r="AI23" s="3"/>
      <c r="AV23" s="1" t="s">
        <v>48</v>
      </c>
      <c r="AW23" s="1" t="s">
        <v>49</v>
      </c>
    </row>
    <row r="24" s="1" customFormat="1" ht="75.95" customHeight="1" spans="1:49">
      <c r="A24" s="32"/>
      <c r="B24" s="19" t="s">
        <v>116</v>
      </c>
      <c r="C24" s="20" t="s">
        <v>87</v>
      </c>
      <c r="D24" s="19" t="s">
        <v>38</v>
      </c>
      <c r="E24" s="31" t="s">
        <v>117</v>
      </c>
      <c r="F24" s="19">
        <v>1</v>
      </c>
      <c r="G24" s="19" t="s">
        <v>40</v>
      </c>
      <c r="H24" s="19" t="s">
        <v>118</v>
      </c>
      <c r="I24" s="19"/>
      <c r="J24" s="19" t="s">
        <v>42</v>
      </c>
      <c r="K24" s="19"/>
      <c r="L24" s="19">
        <v>137</v>
      </c>
      <c r="M24" s="19">
        <v>411</v>
      </c>
      <c r="N24" s="19">
        <v>137</v>
      </c>
      <c r="O24" s="19">
        <v>411</v>
      </c>
      <c r="P24" s="19">
        <v>10</v>
      </c>
      <c r="Q24" s="19">
        <v>10</v>
      </c>
      <c r="R24" s="19">
        <v>10</v>
      </c>
      <c r="S24" s="19"/>
      <c r="T24" s="19"/>
      <c r="U24" s="19"/>
      <c r="V24" s="19"/>
      <c r="W24" s="19" t="s">
        <v>43</v>
      </c>
      <c r="X24" s="19" t="s">
        <v>44</v>
      </c>
      <c r="Y24" s="19" t="s">
        <v>45</v>
      </c>
      <c r="Z24" s="19" t="s">
        <v>46</v>
      </c>
      <c r="AA24" s="19" t="s">
        <v>47</v>
      </c>
      <c r="AB24" s="3"/>
      <c r="AC24" s="3"/>
      <c r="AD24" s="3"/>
      <c r="AE24" s="3"/>
      <c r="AF24" s="3"/>
      <c r="AG24" s="3"/>
      <c r="AH24" s="3"/>
      <c r="AI24" s="3"/>
      <c r="AV24" s="1" t="s">
        <v>48</v>
      </c>
      <c r="AW24" s="1" t="s">
        <v>49</v>
      </c>
    </row>
    <row r="25" s="1" customFormat="1" ht="75.95" customHeight="1" spans="1:49">
      <c r="A25" s="32"/>
      <c r="B25" s="19" t="s">
        <v>119</v>
      </c>
      <c r="C25" s="20" t="s">
        <v>120</v>
      </c>
      <c r="D25" s="19" t="s">
        <v>38</v>
      </c>
      <c r="E25" s="31" t="s">
        <v>121</v>
      </c>
      <c r="F25" s="19">
        <v>1</v>
      </c>
      <c r="G25" s="19" t="s">
        <v>122</v>
      </c>
      <c r="H25" s="19" t="s">
        <v>123</v>
      </c>
      <c r="I25" s="19"/>
      <c r="J25" s="19" t="s">
        <v>42</v>
      </c>
      <c r="K25" s="19"/>
      <c r="L25" s="19">
        <v>118</v>
      </c>
      <c r="M25" s="19">
        <v>354</v>
      </c>
      <c r="N25" s="19">
        <v>118</v>
      </c>
      <c r="O25" s="19">
        <v>354</v>
      </c>
      <c r="P25" s="19">
        <v>7.5</v>
      </c>
      <c r="Q25" s="19">
        <v>7.5</v>
      </c>
      <c r="R25" s="19">
        <v>7.5</v>
      </c>
      <c r="S25" s="19"/>
      <c r="T25" s="19"/>
      <c r="U25" s="19"/>
      <c r="V25" s="19"/>
      <c r="W25" s="19" t="s">
        <v>43</v>
      </c>
      <c r="X25" s="19" t="s">
        <v>44</v>
      </c>
      <c r="Y25" s="19" t="s">
        <v>45</v>
      </c>
      <c r="Z25" s="19" t="s">
        <v>46</v>
      </c>
      <c r="AA25" s="19" t="s">
        <v>47</v>
      </c>
      <c r="AB25" s="3"/>
      <c r="AC25" s="3"/>
      <c r="AD25" s="3"/>
      <c r="AE25" s="3"/>
      <c r="AF25" s="3"/>
      <c r="AG25" s="3"/>
      <c r="AH25" s="3"/>
      <c r="AI25" s="3"/>
      <c r="AV25" s="1" t="s">
        <v>48</v>
      </c>
      <c r="AW25" s="1" t="s">
        <v>49</v>
      </c>
    </row>
    <row r="26" s="1" customFormat="1" ht="75.95" customHeight="1" spans="1:49">
      <c r="A26" s="32"/>
      <c r="B26" s="19" t="s">
        <v>124</v>
      </c>
      <c r="C26" s="20" t="s">
        <v>125</v>
      </c>
      <c r="D26" s="19" t="s">
        <v>38</v>
      </c>
      <c r="E26" s="31" t="s">
        <v>126</v>
      </c>
      <c r="F26" s="19">
        <v>1</v>
      </c>
      <c r="G26" s="19" t="s">
        <v>127</v>
      </c>
      <c r="H26" s="19" t="s">
        <v>128</v>
      </c>
      <c r="I26" s="19"/>
      <c r="J26" s="19" t="s">
        <v>42</v>
      </c>
      <c r="K26" s="19"/>
      <c r="L26" s="19">
        <v>131</v>
      </c>
      <c r="M26" s="19">
        <v>393</v>
      </c>
      <c r="N26" s="19">
        <v>131</v>
      </c>
      <c r="O26" s="19">
        <v>393</v>
      </c>
      <c r="P26" s="19">
        <v>5.61</v>
      </c>
      <c r="Q26" s="19">
        <v>5.61</v>
      </c>
      <c r="R26" s="19">
        <v>5.61</v>
      </c>
      <c r="S26" s="19"/>
      <c r="T26" s="19"/>
      <c r="U26" s="19"/>
      <c r="V26" s="19"/>
      <c r="W26" s="19" t="s">
        <v>43</v>
      </c>
      <c r="X26" s="19" t="s">
        <v>44</v>
      </c>
      <c r="Y26" s="19" t="s">
        <v>45</v>
      </c>
      <c r="Z26" s="19" t="s">
        <v>46</v>
      </c>
      <c r="AA26" s="19" t="s">
        <v>47</v>
      </c>
      <c r="AB26" s="3"/>
      <c r="AC26" s="3"/>
      <c r="AD26" s="3"/>
      <c r="AE26" s="3"/>
      <c r="AF26" s="3"/>
      <c r="AG26" s="3"/>
      <c r="AH26" s="3"/>
      <c r="AI26" s="3"/>
      <c r="AV26" s="1" t="s">
        <v>48</v>
      </c>
      <c r="AW26" s="1" t="s">
        <v>49</v>
      </c>
    </row>
    <row r="27" s="1" customFormat="1" ht="75.95" customHeight="1" spans="1:49">
      <c r="A27" s="32"/>
      <c r="B27" s="19" t="s">
        <v>129</v>
      </c>
      <c r="C27" s="20" t="s">
        <v>130</v>
      </c>
      <c r="D27" s="19" t="s">
        <v>38</v>
      </c>
      <c r="E27" s="31" t="s">
        <v>131</v>
      </c>
      <c r="F27" s="19">
        <v>1</v>
      </c>
      <c r="G27" s="19" t="s">
        <v>53</v>
      </c>
      <c r="H27" s="19" t="s">
        <v>132</v>
      </c>
      <c r="I27" s="19"/>
      <c r="J27" s="19" t="s">
        <v>42</v>
      </c>
      <c r="K27" s="19"/>
      <c r="L27" s="19">
        <v>267</v>
      </c>
      <c r="M27" s="19">
        <v>801</v>
      </c>
      <c r="N27" s="19">
        <v>267</v>
      </c>
      <c r="O27" s="19">
        <v>801</v>
      </c>
      <c r="P27" s="19">
        <v>16.78</v>
      </c>
      <c r="Q27" s="19">
        <v>16.78</v>
      </c>
      <c r="R27" s="19">
        <v>16.78</v>
      </c>
      <c r="S27" s="19"/>
      <c r="T27" s="19"/>
      <c r="U27" s="19"/>
      <c r="V27" s="19"/>
      <c r="W27" s="19" t="s">
        <v>43</v>
      </c>
      <c r="X27" s="19" t="s">
        <v>44</v>
      </c>
      <c r="Y27" s="19" t="s">
        <v>45</v>
      </c>
      <c r="Z27" s="19" t="s">
        <v>46</v>
      </c>
      <c r="AA27" s="19" t="s">
        <v>47</v>
      </c>
      <c r="AB27" s="3"/>
      <c r="AC27" s="3"/>
      <c r="AD27" s="3"/>
      <c r="AE27" s="3"/>
      <c r="AF27" s="3"/>
      <c r="AG27" s="3"/>
      <c r="AH27" s="3"/>
      <c r="AI27" s="3"/>
      <c r="AV27" s="1" t="s">
        <v>48</v>
      </c>
      <c r="AW27" s="1" t="s">
        <v>49</v>
      </c>
    </row>
    <row r="28" s="1" customFormat="1" ht="80.1" customHeight="1" spans="1:49">
      <c r="A28" s="32"/>
      <c r="B28" s="19" t="s">
        <v>133</v>
      </c>
      <c r="C28" s="20" t="s">
        <v>134</v>
      </c>
      <c r="D28" s="19" t="s">
        <v>38</v>
      </c>
      <c r="E28" s="31" t="s">
        <v>135</v>
      </c>
      <c r="F28" s="19">
        <v>1</v>
      </c>
      <c r="G28" s="19" t="s">
        <v>58</v>
      </c>
      <c r="H28" s="19" t="s">
        <v>136</v>
      </c>
      <c r="I28" s="19"/>
      <c r="J28" s="19" t="s">
        <v>42</v>
      </c>
      <c r="K28" s="19"/>
      <c r="L28" s="19">
        <v>323</v>
      </c>
      <c r="M28" s="19">
        <v>969</v>
      </c>
      <c r="N28" s="19">
        <v>323</v>
      </c>
      <c r="O28" s="19">
        <v>969</v>
      </c>
      <c r="P28" s="19">
        <v>25</v>
      </c>
      <c r="Q28" s="19">
        <v>25</v>
      </c>
      <c r="R28" s="19">
        <v>25</v>
      </c>
      <c r="S28" s="19"/>
      <c r="T28" s="19"/>
      <c r="U28" s="19"/>
      <c r="V28" s="19"/>
      <c r="W28" s="19" t="s">
        <v>43</v>
      </c>
      <c r="X28" s="19" t="s">
        <v>44</v>
      </c>
      <c r="Y28" s="19" t="s">
        <v>45</v>
      </c>
      <c r="Z28" s="19" t="s">
        <v>46</v>
      </c>
      <c r="AA28" s="19" t="s">
        <v>47</v>
      </c>
      <c r="AB28" s="3"/>
      <c r="AC28" s="3"/>
      <c r="AD28" s="3"/>
      <c r="AE28" s="3"/>
      <c r="AF28" s="3"/>
      <c r="AG28" s="3"/>
      <c r="AH28" s="3"/>
      <c r="AI28" s="3"/>
      <c r="AV28" s="1" t="s">
        <v>48</v>
      </c>
      <c r="AW28" s="1" t="s">
        <v>49</v>
      </c>
    </row>
    <row r="29" s="1" customFormat="1" ht="80.1" customHeight="1" spans="1:49">
      <c r="A29" s="32"/>
      <c r="B29" s="19" t="s">
        <v>137</v>
      </c>
      <c r="C29" s="20" t="s">
        <v>138</v>
      </c>
      <c r="D29" s="19" t="s">
        <v>38</v>
      </c>
      <c r="E29" s="31" t="s">
        <v>139</v>
      </c>
      <c r="F29" s="19">
        <v>1</v>
      </c>
      <c r="G29" s="19" t="s">
        <v>63</v>
      </c>
      <c r="H29" s="19" t="s">
        <v>140</v>
      </c>
      <c r="I29" s="19"/>
      <c r="J29" s="19" t="s">
        <v>42</v>
      </c>
      <c r="K29" s="19"/>
      <c r="L29" s="19">
        <v>319</v>
      </c>
      <c r="M29" s="19">
        <v>957</v>
      </c>
      <c r="N29" s="19">
        <v>319</v>
      </c>
      <c r="O29" s="19">
        <v>957</v>
      </c>
      <c r="P29" s="19">
        <v>15</v>
      </c>
      <c r="Q29" s="19">
        <v>15</v>
      </c>
      <c r="R29" s="19">
        <v>15</v>
      </c>
      <c r="S29" s="19"/>
      <c r="T29" s="19"/>
      <c r="U29" s="19"/>
      <c r="V29" s="19"/>
      <c r="W29" s="19" t="s">
        <v>43</v>
      </c>
      <c r="X29" s="19" t="s">
        <v>44</v>
      </c>
      <c r="Y29" s="19" t="s">
        <v>45</v>
      </c>
      <c r="Z29" s="19" t="s">
        <v>46</v>
      </c>
      <c r="AA29" s="19" t="s">
        <v>47</v>
      </c>
      <c r="AB29" s="3"/>
      <c r="AC29" s="3"/>
      <c r="AD29" s="3"/>
      <c r="AE29" s="3"/>
      <c r="AF29" s="3"/>
      <c r="AG29" s="3"/>
      <c r="AH29" s="3"/>
      <c r="AI29" s="3"/>
      <c r="AV29" s="1" t="s">
        <v>48</v>
      </c>
      <c r="AW29" s="1" t="s">
        <v>49</v>
      </c>
    </row>
    <row r="30" s="1" customFormat="1" ht="80.1" customHeight="1" spans="1:49">
      <c r="A30" s="32"/>
      <c r="B30" s="19" t="s">
        <v>141</v>
      </c>
      <c r="C30" s="20" t="s">
        <v>142</v>
      </c>
      <c r="D30" s="19" t="s">
        <v>38</v>
      </c>
      <c r="E30" s="31" t="s">
        <v>143</v>
      </c>
      <c r="F30" s="19">
        <v>1</v>
      </c>
      <c r="G30" s="19" t="s">
        <v>73</v>
      </c>
      <c r="H30" s="19" t="s">
        <v>144</v>
      </c>
      <c r="I30" s="19"/>
      <c r="J30" s="19" t="s">
        <v>42</v>
      </c>
      <c r="K30" s="19"/>
      <c r="L30" s="19">
        <v>227</v>
      </c>
      <c r="M30" s="19">
        <v>681</v>
      </c>
      <c r="N30" s="19">
        <v>227</v>
      </c>
      <c r="O30" s="19">
        <v>681</v>
      </c>
      <c r="P30" s="19">
        <v>17.5</v>
      </c>
      <c r="Q30" s="19">
        <v>17.5</v>
      </c>
      <c r="R30" s="19">
        <v>17.5</v>
      </c>
      <c r="S30" s="19"/>
      <c r="T30" s="19"/>
      <c r="U30" s="19"/>
      <c r="V30" s="19"/>
      <c r="W30" s="19" t="s">
        <v>43</v>
      </c>
      <c r="X30" s="19" t="s">
        <v>44</v>
      </c>
      <c r="Y30" s="19" t="s">
        <v>45</v>
      </c>
      <c r="Z30" s="19" t="s">
        <v>46</v>
      </c>
      <c r="AA30" s="19" t="s">
        <v>47</v>
      </c>
      <c r="AB30" s="3"/>
      <c r="AC30" s="3"/>
      <c r="AD30" s="3"/>
      <c r="AE30" s="3"/>
      <c r="AF30" s="3"/>
      <c r="AG30" s="3"/>
      <c r="AH30" s="3"/>
      <c r="AI30" s="3"/>
      <c r="AV30" s="1" t="s">
        <v>48</v>
      </c>
      <c r="AW30" s="1" t="s">
        <v>49</v>
      </c>
    </row>
    <row r="31" s="1" customFormat="1" ht="226" customHeight="1" spans="1:49">
      <c r="A31" s="32"/>
      <c r="B31" s="19" t="s">
        <v>145</v>
      </c>
      <c r="C31" s="20" t="s">
        <v>146</v>
      </c>
      <c r="D31" s="19" t="s">
        <v>38</v>
      </c>
      <c r="E31" s="31" t="s">
        <v>147</v>
      </c>
      <c r="F31" s="19">
        <v>1</v>
      </c>
      <c r="G31" s="19" t="s">
        <v>148</v>
      </c>
      <c r="H31" s="19" t="s">
        <v>149</v>
      </c>
      <c r="I31" s="19"/>
      <c r="J31" s="19" t="s">
        <v>42</v>
      </c>
      <c r="K31" s="19"/>
      <c r="L31" s="19">
        <v>63</v>
      </c>
      <c r="M31" s="19">
        <v>189</v>
      </c>
      <c r="N31" s="19">
        <v>63</v>
      </c>
      <c r="O31" s="19">
        <v>189</v>
      </c>
      <c r="P31" s="19">
        <v>37.225</v>
      </c>
      <c r="Q31" s="19">
        <v>37.225</v>
      </c>
      <c r="R31" s="19">
        <v>37.225</v>
      </c>
      <c r="S31" s="19"/>
      <c r="T31" s="19"/>
      <c r="U31" s="19"/>
      <c r="V31" s="19"/>
      <c r="W31" s="19" t="s">
        <v>43</v>
      </c>
      <c r="X31" s="19" t="s">
        <v>44</v>
      </c>
      <c r="Y31" s="19" t="s">
        <v>45</v>
      </c>
      <c r="Z31" s="19" t="s">
        <v>46</v>
      </c>
      <c r="AA31" s="19" t="s">
        <v>47</v>
      </c>
      <c r="AB31" s="3"/>
      <c r="AC31" s="3"/>
      <c r="AD31" s="3"/>
      <c r="AE31" s="3"/>
      <c r="AF31" s="3"/>
      <c r="AG31" s="3"/>
      <c r="AH31" s="3"/>
      <c r="AI31" s="3"/>
      <c r="AV31" s="1" t="s">
        <v>48</v>
      </c>
      <c r="AW31" s="1" t="s">
        <v>49</v>
      </c>
    </row>
    <row r="32" s="1" customFormat="1" ht="249" customHeight="1" spans="1:49">
      <c r="A32" s="32"/>
      <c r="B32" s="19" t="s">
        <v>150</v>
      </c>
      <c r="C32" s="20" t="s">
        <v>151</v>
      </c>
      <c r="D32" s="19" t="s">
        <v>38</v>
      </c>
      <c r="E32" s="31" t="s">
        <v>152</v>
      </c>
      <c r="F32" s="19">
        <v>1</v>
      </c>
      <c r="G32" s="19" t="s">
        <v>104</v>
      </c>
      <c r="H32" s="19" t="s">
        <v>153</v>
      </c>
      <c r="I32" s="19"/>
      <c r="J32" s="19" t="s">
        <v>42</v>
      </c>
      <c r="K32" s="19"/>
      <c r="L32" s="19">
        <v>150</v>
      </c>
      <c r="M32" s="19">
        <v>513</v>
      </c>
      <c r="N32" s="19">
        <v>264</v>
      </c>
      <c r="O32" s="19">
        <v>961</v>
      </c>
      <c r="P32" s="19">
        <v>174.454</v>
      </c>
      <c r="Q32" s="19">
        <v>174.454</v>
      </c>
      <c r="R32" s="19">
        <v>174.454</v>
      </c>
      <c r="S32" s="19"/>
      <c r="T32" s="19"/>
      <c r="U32" s="19"/>
      <c r="V32" s="19"/>
      <c r="W32" s="19" t="s">
        <v>43</v>
      </c>
      <c r="X32" s="19" t="s">
        <v>44</v>
      </c>
      <c r="Y32" s="19" t="s">
        <v>45</v>
      </c>
      <c r="Z32" s="19" t="s">
        <v>46</v>
      </c>
      <c r="AA32" s="19" t="s">
        <v>47</v>
      </c>
      <c r="AB32" s="3"/>
      <c r="AC32" s="3"/>
      <c r="AD32" s="3"/>
      <c r="AE32" s="3"/>
      <c r="AF32" s="3"/>
      <c r="AG32" s="3"/>
      <c r="AH32" s="3"/>
      <c r="AI32" s="3"/>
      <c r="AV32" s="1" t="s">
        <v>48</v>
      </c>
      <c r="AW32" s="1" t="s">
        <v>49</v>
      </c>
    </row>
    <row r="33" s="1" customFormat="1" ht="201" customHeight="1" spans="1:49">
      <c r="A33" s="32"/>
      <c r="B33" s="19" t="s">
        <v>154</v>
      </c>
      <c r="C33" s="20" t="s">
        <v>155</v>
      </c>
      <c r="D33" s="19" t="s">
        <v>38</v>
      </c>
      <c r="E33" s="31" t="s">
        <v>156</v>
      </c>
      <c r="F33" s="19">
        <v>1</v>
      </c>
      <c r="G33" s="19" t="s">
        <v>84</v>
      </c>
      <c r="H33" s="19" t="s">
        <v>157</v>
      </c>
      <c r="I33" s="19"/>
      <c r="J33" s="19" t="s">
        <v>42</v>
      </c>
      <c r="K33" s="19"/>
      <c r="L33" s="19">
        <v>79</v>
      </c>
      <c r="M33" s="19">
        <v>246</v>
      </c>
      <c r="N33" s="19">
        <v>143</v>
      </c>
      <c r="O33" s="19">
        <v>421</v>
      </c>
      <c r="P33" s="19">
        <v>27.5654</v>
      </c>
      <c r="Q33" s="19">
        <v>27.5654</v>
      </c>
      <c r="R33" s="19">
        <v>27.5654</v>
      </c>
      <c r="S33" s="19"/>
      <c r="T33" s="19"/>
      <c r="U33" s="19"/>
      <c r="V33" s="19"/>
      <c r="W33" s="19" t="s">
        <v>43</v>
      </c>
      <c r="X33" s="19" t="s">
        <v>44</v>
      </c>
      <c r="Y33" s="19" t="s">
        <v>45</v>
      </c>
      <c r="Z33" s="19" t="s">
        <v>46</v>
      </c>
      <c r="AA33" s="19" t="s">
        <v>47</v>
      </c>
      <c r="AB33" s="3"/>
      <c r="AC33" s="3"/>
      <c r="AD33" s="3"/>
      <c r="AE33" s="3"/>
      <c r="AF33" s="3"/>
      <c r="AG33" s="3"/>
      <c r="AH33" s="3"/>
      <c r="AI33" s="3"/>
      <c r="AV33" s="1" t="s">
        <v>48</v>
      </c>
      <c r="AW33" s="1" t="s">
        <v>49</v>
      </c>
    </row>
    <row r="34" s="1" customFormat="1" ht="111" customHeight="1" spans="1:49">
      <c r="A34" s="32"/>
      <c r="B34" s="19" t="s">
        <v>158</v>
      </c>
      <c r="C34" s="20" t="s">
        <v>159</v>
      </c>
      <c r="D34" s="19" t="s">
        <v>38</v>
      </c>
      <c r="E34" s="31" t="s">
        <v>160</v>
      </c>
      <c r="F34" s="19">
        <v>1</v>
      </c>
      <c r="G34" s="19" t="s">
        <v>122</v>
      </c>
      <c r="H34" s="19" t="s">
        <v>161</v>
      </c>
      <c r="I34" s="19"/>
      <c r="J34" s="19" t="s">
        <v>42</v>
      </c>
      <c r="K34" s="19"/>
      <c r="L34" s="19">
        <v>10</v>
      </c>
      <c r="M34" s="19">
        <v>32</v>
      </c>
      <c r="N34" s="19">
        <v>20</v>
      </c>
      <c r="O34" s="19">
        <v>73</v>
      </c>
      <c r="P34" s="19">
        <v>21</v>
      </c>
      <c r="Q34" s="19">
        <v>21</v>
      </c>
      <c r="R34" s="19">
        <v>21</v>
      </c>
      <c r="S34" s="19"/>
      <c r="T34" s="19"/>
      <c r="U34" s="19"/>
      <c r="V34" s="19"/>
      <c r="W34" s="19" t="s">
        <v>43</v>
      </c>
      <c r="X34" s="19" t="s">
        <v>44</v>
      </c>
      <c r="Y34" s="19" t="s">
        <v>45</v>
      </c>
      <c r="Z34" s="19" t="s">
        <v>46</v>
      </c>
      <c r="AA34" s="19" t="s">
        <v>47</v>
      </c>
      <c r="AB34" s="3"/>
      <c r="AC34" s="3"/>
      <c r="AD34" s="3"/>
      <c r="AE34" s="3"/>
      <c r="AF34" s="3"/>
      <c r="AG34" s="3"/>
      <c r="AH34" s="3"/>
      <c r="AI34" s="3"/>
      <c r="AV34" s="1" t="s">
        <v>48</v>
      </c>
      <c r="AW34" s="1" t="s">
        <v>49</v>
      </c>
    </row>
    <row r="35" s="1" customFormat="1" ht="111" customHeight="1" spans="1:49">
      <c r="A35" s="32"/>
      <c r="B35" s="19" t="s">
        <v>162</v>
      </c>
      <c r="C35" s="20" t="s">
        <v>163</v>
      </c>
      <c r="D35" s="19" t="s">
        <v>38</v>
      </c>
      <c r="E35" s="31" t="s">
        <v>164</v>
      </c>
      <c r="F35" s="19">
        <v>1</v>
      </c>
      <c r="G35" s="19" t="s">
        <v>68</v>
      </c>
      <c r="H35" s="19" t="s">
        <v>165</v>
      </c>
      <c r="I35" s="19"/>
      <c r="J35" s="19" t="s">
        <v>42</v>
      </c>
      <c r="K35" s="19"/>
      <c r="L35" s="19">
        <v>3</v>
      </c>
      <c r="M35" s="19">
        <v>12</v>
      </c>
      <c r="N35" s="19">
        <v>10</v>
      </c>
      <c r="O35" s="19">
        <v>36</v>
      </c>
      <c r="P35" s="19">
        <v>7.59</v>
      </c>
      <c r="Q35" s="19">
        <v>7.59</v>
      </c>
      <c r="R35" s="19">
        <v>7.59</v>
      </c>
      <c r="S35" s="19"/>
      <c r="T35" s="19"/>
      <c r="U35" s="19"/>
      <c r="V35" s="19"/>
      <c r="W35" s="19" t="s">
        <v>43</v>
      </c>
      <c r="X35" s="19" t="s">
        <v>44</v>
      </c>
      <c r="Y35" s="19" t="s">
        <v>45</v>
      </c>
      <c r="Z35" s="19" t="s">
        <v>46</v>
      </c>
      <c r="AA35" s="19" t="s">
        <v>47</v>
      </c>
      <c r="AB35" s="3"/>
      <c r="AC35" s="3"/>
      <c r="AD35" s="3"/>
      <c r="AE35" s="3"/>
      <c r="AF35" s="3"/>
      <c r="AG35" s="3"/>
      <c r="AH35" s="3"/>
      <c r="AI35" s="3"/>
      <c r="AV35" s="1" t="s">
        <v>48</v>
      </c>
      <c r="AW35" s="1" t="s">
        <v>49</v>
      </c>
    </row>
    <row r="36" s="1" customFormat="1" ht="111" customHeight="1" spans="1:49">
      <c r="A36" s="32"/>
      <c r="B36" s="19" t="s">
        <v>166</v>
      </c>
      <c r="C36" s="20" t="s">
        <v>167</v>
      </c>
      <c r="D36" s="19" t="s">
        <v>38</v>
      </c>
      <c r="E36" s="31" t="s">
        <v>168</v>
      </c>
      <c r="F36" s="19">
        <v>1</v>
      </c>
      <c r="G36" s="19" t="s">
        <v>127</v>
      </c>
      <c r="H36" s="19" t="s">
        <v>169</v>
      </c>
      <c r="I36" s="19"/>
      <c r="J36" s="19" t="s">
        <v>42</v>
      </c>
      <c r="K36" s="19"/>
      <c r="L36" s="19">
        <v>21</v>
      </c>
      <c r="M36" s="19">
        <v>63</v>
      </c>
      <c r="N36" s="19">
        <v>40</v>
      </c>
      <c r="O36" s="19">
        <v>136</v>
      </c>
      <c r="P36" s="19">
        <v>15.035</v>
      </c>
      <c r="Q36" s="19">
        <v>15.035</v>
      </c>
      <c r="R36" s="19">
        <v>15.035</v>
      </c>
      <c r="S36" s="19"/>
      <c r="T36" s="19"/>
      <c r="U36" s="19"/>
      <c r="V36" s="19"/>
      <c r="W36" s="19" t="s">
        <v>43</v>
      </c>
      <c r="X36" s="19" t="s">
        <v>44</v>
      </c>
      <c r="Y36" s="19" t="s">
        <v>45</v>
      </c>
      <c r="Z36" s="19" t="s">
        <v>46</v>
      </c>
      <c r="AA36" s="19" t="s">
        <v>47</v>
      </c>
      <c r="AB36" s="3"/>
      <c r="AC36" s="3"/>
      <c r="AD36" s="3"/>
      <c r="AE36" s="3"/>
      <c r="AF36" s="3"/>
      <c r="AG36" s="3"/>
      <c r="AH36" s="3"/>
      <c r="AI36" s="3"/>
      <c r="AV36" s="1" t="s">
        <v>48</v>
      </c>
      <c r="AW36" s="1" t="s">
        <v>49</v>
      </c>
    </row>
    <row r="37" s="1" customFormat="1" ht="143.1" customHeight="1" spans="1:49">
      <c r="A37" s="32"/>
      <c r="B37" s="19" t="s">
        <v>170</v>
      </c>
      <c r="C37" s="20" t="s">
        <v>171</v>
      </c>
      <c r="D37" s="19" t="s">
        <v>38</v>
      </c>
      <c r="E37" s="31" t="s">
        <v>172</v>
      </c>
      <c r="F37" s="19">
        <v>1</v>
      </c>
      <c r="G37" s="19" t="s">
        <v>73</v>
      </c>
      <c r="H37" s="19" t="s">
        <v>173</v>
      </c>
      <c r="I37" s="19"/>
      <c r="J37" s="19" t="s">
        <v>42</v>
      </c>
      <c r="K37" s="19"/>
      <c r="L37" s="19">
        <v>10</v>
      </c>
      <c r="M37" s="19">
        <v>55</v>
      </c>
      <c r="N37" s="19">
        <v>18</v>
      </c>
      <c r="O37" s="19">
        <v>76</v>
      </c>
      <c r="P37" s="19">
        <v>15</v>
      </c>
      <c r="Q37" s="19">
        <v>15</v>
      </c>
      <c r="R37" s="19">
        <v>15</v>
      </c>
      <c r="S37" s="19"/>
      <c r="T37" s="19"/>
      <c r="U37" s="19"/>
      <c r="V37" s="19"/>
      <c r="W37" s="19" t="s">
        <v>43</v>
      </c>
      <c r="X37" s="19" t="s">
        <v>44</v>
      </c>
      <c r="Y37" s="19" t="s">
        <v>45</v>
      </c>
      <c r="Z37" s="19" t="s">
        <v>46</v>
      </c>
      <c r="AA37" s="19" t="s">
        <v>47</v>
      </c>
      <c r="AB37" s="3"/>
      <c r="AC37" s="3"/>
      <c r="AD37" s="3"/>
      <c r="AE37" s="3"/>
      <c r="AF37" s="3"/>
      <c r="AG37" s="3"/>
      <c r="AH37" s="3"/>
      <c r="AI37" s="3"/>
      <c r="AV37" s="1" t="s">
        <v>48</v>
      </c>
      <c r="AW37" s="1" t="s">
        <v>49</v>
      </c>
    </row>
    <row r="38" s="1" customFormat="1" ht="152.1" customHeight="1" spans="1:49">
      <c r="A38" s="32"/>
      <c r="B38" s="19" t="s">
        <v>174</v>
      </c>
      <c r="C38" s="20" t="s">
        <v>175</v>
      </c>
      <c r="D38" s="19" t="s">
        <v>38</v>
      </c>
      <c r="E38" s="31" t="s">
        <v>176</v>
      </c>
      <c r="F38" s="19">
        <v>1</v>
      </c>
      <c r="G38" s="19" t="s">
        <v>114</v>
      </c>
      <c r="H38" s="19" t="s">
        <v>177</v>
      </c>
      <c r="I38" s="19"/>
      <c r="J38" s="19" t="s">
        <v>42</v>
      </c>
      <c r="K38" s="19"/>
      <c r="L38" s="19">
        <v>24</v>
      </c>
      <c r="M38" s="19">
        <v>74</v>
      </c>
      <c r="N38" s="19">
        <v>42</v>
      </c>
      <c r="O38" s="19">
        <v>145</v>
      </c>
      <c r="P38" s="19">
        <v>30.35</v>
      </c>
      <c r="Q38" s="19">
        <v>30.35</v>
      </c>
      <c r="R38" s="19">
        <v>30.35</v>
      </c>
      <c r="S38" s="19"/>
      <c r="T38" s="19"/>
      <c r="U38" s="19"/>
      <c r="V38" s="19"/>
      <c r="W38" s="19" t="s">
        <v>43</v>
      </c>
      <c r="X38" s="19" t="s">
        <v>44</v>
      </c>
      <c r="Y38" s="19" t="s">
        <v>45</v>
      </c>
      <c r="Z38" s="19" t="s">
        <v>46</v>
      </c>
      <c r="AA38" s="19" t="s">
        <v>47</v>
      </c>
      <c r="AB38" s="3"/>
      <c r="AC38" s="3"/>
      <c r="AD38" s="3"/>
      <c r="AE38" s="3"/>
      <c r="AF38" s="3"/>
      <c r="AG38" s="3"/>
      <c r="AH38" s="3"/>
      <c r="AI38" s="3"/>
      <c r="AV38" s="1" t="s">
        <v>48</v>
      </c>
      <c r="AW38" s="1" t="s">
        <v>49</v>
      </c>
    </row>
    <row r="39" s="1" customFormat="1" ht="177" customHeight="1" spans="1:49">
      <c r="A39" s="32"/>
      <c r="B39" s="19" t="s">
        <v>178</v>
      </c>
      <c r="C39" s="20" t="s">
        <v>179</v>
      </c>
      <c r="D39" s="19" t="s">
        <v>38</v>
      </c>
      <c r="E39" s="31" t="s">
        <v>180</v>
      </c>
      <c r="F39" s="19">
        <v>1</v>
      </c>
      <c r="G39" s="19" t="s">
        <v>109</v>
      </c>
      <c r="H39" s="19" t="s">
        <v>181</v>
      </c>
      <c r="I39" s="19"/>
      <c r="J39" s="19" t="s">
        <v>42</v>
      </c>
      <c r="K39" s="19"/>
      <c r="L39" s="19">
        <v>61</v>
      </c>
      <c r="M39" s="19">
        <v>178</v>
      </c>
      <c r="N39" s="19">
        <v>120</v>
      </c>
      <c r="O39" s="19">
        <v>436</v>
      </c>
      <c r="P39" s="19">
        <v>85.9556</v>
      </c>
      <c r="Q39" s="19">
        <v>85.9556</v>
      </c>
      <c r="R39" s="19">
        <v>85.9556</v>
      </c>
      <c r="S39" s="19"/>
      <c r="T39" s="19"/>
      <c r="U39" s="19"/>
      <c r="V39" s="19"/>
      <c r="W39" s="19" t="s">
        <v>43</v>
      </c>
      <c r="X39" s="19" t="s">
        <v>44</v>
      </c>
      <c r="Y39" s="19" t="s">
        <v>45</v>
      </c>
      <c r="Z39" s="19" t="s">
        <v>46</v>
      </c>
      <c r="AA39" s="19" t="s">
        <v>47</v>
      </c>
      <c r="AB39" s="3"/>
      <c r="AC39" s="3"/>
      <c r="AD39" s="3"/>
      <c r="AE39" s="3"/>
      <c r="AF39" s="3"/>
      <c r="AG39" s="3"/>
      <c r="AH39" s="3"/>
      <c r="AI39" s="3"/>
      <c r="AV39" s="1" t="s">
        <v>48</v>
      </c>
      <c r="AW39" s="1" t="s">
        <v>49</v>
      </c>
    </row>
    <row r="40" s="1" customFormat="1" ht="113.1" customHeight="1" spans="1:49">
      <c r="A40" s="32"/>
      <c r="B40" s="19" t="s">
        <v>182</v>
      </c>
      <c r="C40" s="20" t="s">
        <v>183</v>
      </c>
      <c r="D40" s="19" t="s">
        <v>38</v>
      </c>
      <c r="E40" s="31" t="s">
        <v>184</v>
      </c>
      <c r="F40" s="19">
        <v>1</v>
      </c>
      <c r="G40" s="19" t="s">
        <v>58</v>
      </c>
      <c r="H40" s="19" t="s">
        <v>185</v>
      </c>
      <c r="I40" s="19"/>
      <c r="J40" s="19" t="s">
        <v>42</v>
      </c>
      <c r="K40" s="19"/>
      <c r="L40" s="19">
        <v>32</v>
      </c>
      <c r="M40" s="19">
        <v>102</v>
      </c>
      <c r="N40" s="19">
        <v>52</v>
      </c>
      <c r="O40" s="19">
        <v>172</v>
      </c>
      <c r="P40" s="19">
        <v>21.5</v>
      </c>
      <c r="Q40" s="19">
        <v>21.5</v>
      </c>
      <c r="R40" s="19">
        <v>21.5</v>
      </c>
      <c r="S40" s="19"/>
      <c r="T40" s="19"/>
      <c r="U40" s="19"/>
      <c r="V40" s="19"/>
      <c r="W40" s="19" t="s">
        <v>43</v>
      </c>
      <c r="X40" s="19" t="s">
        <v>44</v>
      </c>
      <c r="Y40" s="19" t="s">
        <v>45</v>
      </c>
      <c r="Z40" s="19" t="s">
        <v>46</v>
      </c>
      <c r="AA40" s="19" t="s">
        <v>47</v>
      </c>
      <c r="AB40" s="3"/>
      <c r="AC40" s="3"/>
      <c r="AD40" s="3"/>
      <c r="AE40" s="3"/>
      <c r="AF40" s="3"/>
      <c r="AG40" s="3"/>
      <c r="AH40" s="3"/>
      <c r="AI40" s="3"/>
      <c r="AV40" s="1" t="s">
        <v>48</v>
      </c>
      <c r="AW40" s="1" t="s">
        <v>49</v>
      </c>
    </row>
    <row r="41" s="1" customFormat="1" ht="237.95" customHeight="1" spans="1:49">
      <c r="A41" s="32"/>
      <c r="B41" s="19" t="s">
        <v>186</v>
      </c>
      <c r="C41" s="20" t="s">
        <v>187</v>
      </c>
      <c r="D41" s="19" t="s">
        <v>38</v>
      </c>
      <c r="E41" s="31" t="s">
        <v>188</v>
      </c>
      <c r="F41" s="19">
        <v>1</v>
      </c>
      <c r="G41" s="19" t="s">
        <v>79</v>
      </c>
      <c r="H41" s="19" t="s">
        <v>189</v>
      </c>
      <c r="I41" s="19"/>
      <c r="J41" s="19" t="s">
        <v>42</v>
      </c>
      <c r="K41" s="19"/>
      <c r="L41" s="19">
        <v>32</v>
      </c>
      <c r="M41" s="19">
        <v>145</v>
      </c>
      <c r="N41" s="19">
        <v>75</v>
      </c>
      <c r="O41" s="19">
        <v>335</v>
      </c>
      <c r="P41" s="19">
        <v>64</v>
      </c>
      <c r="Q41" s="19">
        <v>64</v>
      </c>
      <c r="R41" s="19">
        <v>64</v>
      </c>
      <c r="S41" s="19"/>
      <c r="T41" s="19"/>
      <c r="U41" s="19"/>
      <c r="V41" s="19"/>
      <c r="W41" s="19" t="s">
        <v>43</v>
      </c>
      <c r="X41" s="19" t="s">
        <v>44</v>
      </c>
      <c r="Y41" s="19" t="s">
        <v>45</v>
      </c>
      <c r="Z41" s="19" t="s">
        <v>46</v>
      </c>
      <c r="AA41" s="19" t="s">
        <v>47</v>
      </c>
      <c r="AB41" s="3"/>
      <c r="AC41" s="3"/>
      <c r="AD41" s="3"/>
      <c r="AE41" s="3"/>
      <c r="AF41" s="3"/>
      <c r="AG41" s="3"/>
      <c r="AH41" s="3"/>
      <c r="AI41" s="3"/>
      <c r="AV41" s="1" t="s">
        <v>48</v>
      </c>
      <c r="AW41" s="1" t="s">
        <v>49</v>
      </c>
    </row>
    <row r="42" s="1" customFormat="1" ht="110.1" customHeight="1" spans="1:49">
      <c r="A42" s="32"/>
      <c r="B42" s="19" t="s">
        <v>190</v>
      </c>
      <c r="C42" s="20" t="s">
        <v>191</v>
      </c>
      <c r="D42" s="19" t="s">
        <v>38</v>
      </c>
      <c r="E42" s="31" t="s">
        <v>192</v>
      </c>
      <c r="F42" s="19">
        <v>1</v>
      </c>
      <c r="G42" s="19" t="s">
        <v>98</v>
      </c>
      <c r="H42" s="19" t="s">
        <v>193</v>
      </c>
      <c r="I42" s="19"/>
      <c r="J42" s="19" t="s">
        <v>100</v>
      </c>
      <c r="K42" s="19"/>
      <c r="L42" s="19">
        <v>6</v>
      </c>
      <c r="M42" s="19">
        <v>17</v>
      </c>
      <c r="N42" s="19">
        <v>15</v>
      </c>
      <c r="O42" s="19">
        <v>46</v>
      </c>
      <c r="P42" s="19">
        <v>8.1</v>
      </c>
      <c r="Q42" s="19">
        <v>8.1</v>
      </c>
      <c r="R42" s="19">
        <v>8.1</v>
      </c>
      <c r="S42" s="19"/>
      <c r="T42" s="19"/>
      <c r="U42" s="19"/>
      <c r="V42" s="19"/>
      <c r="W42" s="19" t="s">
        <v>43</v>
      </c>
      <c r="X42" s="19" t="s">
        <v>44</v>
      </c>
      <c r="Y42" s="19" t="s">
        <v>45</v>
      </c>
      <c r="Z42" s="19" t="s">
        <v>46</v>
      </c>
      <c r="AA42" s="19" t="s">
        <v>47</v>
      </c>
      <c r="AB42" s="3"/>
      <c r="AC42" s="3"/>
      <c r="AD42" s="3"/>
      <c r="AE42" s="3"/>
      <c r="AF42" s="3"/>
      <c r="AG42" s="3"/>
      <c r="AH42" s="3"/>
      <c r="AI42" s="3"/>
      <c r="AV42" s="1" t="s">
        <v>48</v>
      </c>
      <c r="AW42" s="1" t="s">
        <v>49</v>
      </c>
    </row>
    <row r="43" s="1" customFormat="1" ht="110.1" customHeight="1" spans="1:49">
      <c r="A43" s="32"/>
      <c r="B43" s="19" t="s">
        <v>194</v>
      </c>
      <c r="C43" s="20" t="s">
        <v>195</v>
      </c>
      <c r="D43" s="19" t="s">
        <v>38</v>
      </c>
      <c r="E43" s="31" t="s">
        <v>196</v>
      </c>
      <c r="F43" s="19">
        <v>1</v>
      </c>
      <c r="G43" s="19" t="s">
        <v>40</v>
      </c>
      <c r="H43" s="19" t="s">
        <v>197</v>
      </c>
      <c r="I43" s="19"/>
      <c r="J43" s="19" t="s">
        <v>42</v>
      </c>
      <c r="K43" s="19"/>
      <c r="L43" s="19">
        <v>6</v>
      </c>
      <c r="M43" s="19">
        <v>17</v>
      </c>
      <c r="N43" s="19">
        <v>6</v>
      </c>
      <c r="O43" s="19">
        <v>17</v>
      </c>
      <c r="P43" s="19">
        <v>6</v>
      </c>
      <c r="Q43" s="19">
        <v>6</v>
      </c>
      <c r="R43" s="19">
        <v>6</v>
      </c>
      <c r="S43" s="19"/>
      <c r="T43" s="19"/>
      <c r="U43" s="19"/>
      <c r="V43" s="19"/>
      <c r="W43" s="19" t="s">
        <v>43</v>
      </c>
      <c r="X43" s="19" t="s">
        <v>44</v>
      </c>
      <c r="Y43" s="19" t="s">
        <v>45</v>
      </c>
      <c r="Z43" s="19" t="s">
        <v>46</v>
      </c>
      <c r="AA43" s="19" t="s">
        <v>47</v>
      </c>
      <c r="AB43" s="3"/>
      <c r="AC43" s="3"/>
      <c r="AD43" s="3"/>
      <c r="AE43" s="3"/>
      <c r="AF43" s="3"/>
      <c r="AG43" s="3"/>
      <c r="AH43" s="3"/>
      <c r="AI43" s="3"/>
      <c r="AV43" s="1" t="s">
        <v>48</v>
      </c>
      <c r="AW43" s="1" t="s">
        <v>49</v>
      </c>
    </row>
    <row r="44" s="1" customFormat="1" ht="110.1" customHeight="1" spans="1:49">
      <c r="A44" s="32"/>
      <c r="B44" s="19" t="s">
        <v>198</v>
      </c>
      <c r="C44" s="20" t="s">
        <v>199</v>
      </c>
      <c r="D44" s="19" t="s">
        <v>38</v>
      </c>
      <c r="E44" s="31" t="s">
        <v>200</v>
      </c>
      <c r="F44" s="19">
        <v>1</v>
      </c>
      <c r="G44" s="19" t="s">
        <v>53</v>
      </c>
      <c r="H44" s="19" t="s">
        <v>201</v>
      </c>
      <c r="I44" s="19"/>
      <c r="J44" s="19" t="s">
        <v>42</v>
      </c>
      <c r="K44" s="19"/>
      <c r="L44" s="19">
        <v>4</v>
      </c>
      <c r="M44" s="19">
        <v>15</v>
      </c>
      <c r="N44" s="19">
        <v>5</v>
      </c>
      <c r="O44" s="19">
        <v>20</v>
      </c>
      <c r="P44" s="19">
        <v>5.95</v>
      </c>
      <c r="Q44" s="19">
        <v>5.95</v>
      </c>
      <c r="R44" s="19">
        <v>5.95</v>
      </c>
      <c r="S44" s="19"/>
      <c r="T44" s="19"/>
      <c r="U44" s="19"/>
      <c r="V44" s="19"/>
      <c r="W44" s="19" t="s">
        <v>43</v>
      </c>
      <c r="X44" s="19" t="s">
        <v>44</v>
      </c>
      <c r="Y44" s="19" t="s">
        <v>45</v>
      </c>
      <c r="Z44" s="19" t="s">
        <v>46</v>
      </c>
      <c r="AA44" s="19" t="s">
        <v>47</v>
      </c>
      <c r="AB44" s="3"/>
      <c r="AC44" s="3"/>
      <c r="AD44" s="3"/>
      <c r="AE44" s="3"/>
      <c r="AF44" s="3"/>
      <c r="AG44" s="3"/>
      <c r="AH44" s="3"/>
      <c r="AI44" s="3"/>
      <c r="AV44" s="1" t="s">
        <v>48</v>
      </c>
      <c r="AW44" s="1" t="s">
        <v>49</v>
      </c>
    </row>
    <row r="45" s="1" customFormat="1" ht="126.95" customHeight="1" spans="1:49">
      <c r="A45" s="32"/>
      <c r="B45" s="19" t="s">
        <v>202</v>
      </c>
      <c r="C45" s="20" t="s">
        <v>203</v>
      </c>
      <c r="D45" s="19" t="s">
        <v>38</v>
      </c>
      <c r="E45" s="31" t="s">
        <v>204</v>
      </c>
      <c r="F45" s="19">
        <v>1</v>
      </c>
      <c r="G45" s="19" t="s">
        <v>93</v>
      </c>
      <c r="H45" s="19" t="s">
        <v>205</v>
      </c>
      <c r="I45" s="19"/>
      <c r="J45" s="19" t="s">
        <v>42</v>
      </c>
      <c r="K45" s="19"/>
      <c r="L45" s="19">
        <v>40</v>
      </c>
      <c r="M45" s="19">
        <v>136</v>
      </c>
      <c r="N45" s="19">
        <v>66</v>
      </c>
      <c r="O45" s="19">
        <v>180</v>
      </c>
      <c r="P45" s="19">
        <v>17.5</v>
      </c>
      <c r="Q45" s="19">
        <v>17.5</v>
      </c>
      <c r="R45" s="19">
        <v>17.5</v>
      </c>
      <c r="S45" s="19"/>
      <c r="T45" s="19"/>
      <c r="U45" s="19"/>
      <c r="V45" s="19"/>
      <c r="W45" s="19" t="s">
        <v>43</v>
      </c>
      <c r="X45" s="19" t="s">
        <v>44</v>
      </c>
      <c r="Y45" s="19" t="s">
        <v>45</v>
      </c>
      <c r="Z45" s="19" t="s">
        <v>46</v>
      </c>
      <c r="AA45" s="19" t="s">
        <v>47</v>
      </c>
      <c r="AB45" s="3"/>
      <c r="AC45" s="3"/>
      <c r="AD45" s="3"/>
      <c r="AE45" s="3"/>
      <c r="AF45" s="3"/>
      <c r="AG45" s="3"/>
      <c r="AH45" s="3"/>
      <c r="AI45" s="3"/>
      <c r="AV45" s="1" t="s">
        <v>48</v>
      </c>
      <c r="AW45" s="1" t="s">
        <v>49</v>
      </c>
    </row>
    <row r="46" s="1" customFormat="1" ht="153.95" customHeight="1" spans="1:49">
      <c r="A46" s="32"/>
      <c r="B46" s="19" t="s">
        <v>206</v>
      </c>
      <c r="C46" s="20" t="s">
        <v>207</v>
      </c>
      <c r="D46" s="19" t="s">
        <v>208</v>
      </c>
      <c r="E46" s="31" t="s">
        <v>209</v>
      </c>
      <c r="F46" s="19">
        <v>1</v>
      </c>
      <c r="G46" s="19" t="s">
        <v>210</v>
      </c>
      <c r="H46" s="19"/>
      <c r="I46" s="19"/>
      <c r="J46" s="19"/>
      <c r="K46" s="19"/>
      <c r="L46" s="19">
        <v>2342</v>
      </c>
      <c r="M46" s="19">
        <v>8599</v>
      </c>
      <c r="N46" s="19">
        <v>2399</v>
      </c>
      <c r="O46" s="19">
        <v>8828</v>
      </c>
      <c r="P46" s="19">
        <v>199.92</v>
      </c>
      <c r="Q46" s="19">
        <f>SUM(R46:U46)</f>
        <v>199.92</v>
      </c>
      <c r="R46" s="19">
        <v>199.92</v>
      </c>
      <c r="S46" s="19"/>
      <c r="T46" s="19"/>
      <c r="U46" s="19"/>
      <c r="V46" s="19"/>
      <c r="W46" s="19" t="s">
        <v>211</v>
      </c>
      <c r="X46" s="19" t="s">
        <v>212</v>
      </c>
      <c r="Y46" s="19" t="s">
        <v>45</v>
      </c>
      <c r="Z46" s="19" t="s">
        <v>46</v>
      </c>
      <c r="AA46" s="19" t="s">
        <v>213</v>
      </c>
      <c r="AB46" s="3"/>
      <c r="AC46" s="3"/>
      <c r="AD46" s="3"/>
      <c r="AE46" s="3"/>
      <c r="AF46" s="3"/>
      <c r="AG46" s="3"/>
      <c r="AH46" s="3"/>
      <c r="AI46" s="3"/>
      <c r="AV46" s="1" t="s">
        <v>75</v>
      </c>
      <c r="AW46" s="1" t="s">
        <v>49</v>
      </c>
    </row>
    <row r="47" s="1" customFormat="1" ht="110.1" customHeight="1" spans="1:49">
      <c r="A47" s="32"/>
      <c r="B47" s="19" t="s">
        <v>214</v>
      </c>
      <c r="C47" s="20" t="s">
        <v>215</v>
      </c>
      <c r="D47" s="19" t="s">
        <v>216</v>
      </c>
      <c r="E47" s="31" t="s">
        <v>217</v>
      </c>
      <c r="F47" s="19">
        <v>1</v>
      </c>
      <c r="G47" s="19" t="s">
        <v>93</v>
      </c>
      <c r="H47" s="19" t="s">
        <v>218</v>
      </c>
      <c r="I47" s="19" t="s">
        <v>100</v>
      </c>
      <c r="J47" s="19" t="s">
        <v>42</v>
      </c>
      <c r="K47" s="19" t="s">
        <v>42</v>
      </c>
      <c r="L47" s="19">
        <v>45</v>
      </c>
      <c r="M47" s="19">
        <v>135</v>
      </c>
      <c r="N47" s="19">
        <v>95</v>
      </c>
      <c r="O47" s="19">
        <v>294</v>
      </c>
      <c r="P47" s="19">
        <v>52</v>
      </c>
      <c r="Q47" s="19">
        <f>SUM(R47:U47)</f>
        <v>52</v>
      </c>
      <c r="R47" s="19">
        <v>52</v>
      </c>
      <c r="S47" s="19"/>
      <c r="T47" s="19"/>
      <c r="U47" s="19"/>
      <c r="V47" s="19"/>
      <c r="W47" s="19" t="s">
        <v>93</v>
      </c>
      <c r="X47" s="19" t="s">
        <v>219</v>
      </c>
      <c r="Y47" s="19" t="s">
        <v>220</v>
      </c>
      <c r="Z47" s="19" t="s">
        <v>46</v>
      </c>
      <c r="AA47" s="19"/>
      <c r="AB47" s="3"/>
      <c r="AC47" s="3"/>
      <c r="AD47" s="3"/>
      <c r="AE47" s="3"/>
      <c r="AF47" s="3"/>
      <c r="AG47" s="3"/>
      <c r="AH47" s="3"/>
      <c r="AI47" s="3"/>
      <c r="AV47" s="1" t="s">
        <v>75</v>
      </c>
      <c r="AW47" s="1" t="s">
        <v>49</v>
      </c>
    </row>
    <row r="48" s="1" customFormat="1" ht="81.95" customHeight="1" spans="1:35">
      <c r="A48" s="32"/>
      <c r="B48" s="19" t="s">
        <v>221</v>
      </c>
      <c r="C48" s="20" t="s">
        <v>222</v>
      </c>
      <c r="D48" s="19" t="s">
        <v>223</v>
      </c>
      <c r="E48" s="31" t="s">
        <v>224</v>
      </c>
      <c r="F48" s="19">
        <v>1</v>
      </c>
      <c r="G48" s="19" t="s">
        <v>104</v>
      </c>
      <c r="H48" s="19" t="s">
        <v>225</v>
      </c>
      <c r="I48" s="19" t="s">
        <v>42</v>
      </c>
      <c r="J48" s="19" t="s">
        <v>42</v>
      </c>
      <c r="K48" s="19" t="s">
        <v>42</v>
      </c>
      <c r="L48" s="19">
        <v>20</v>
      </c>
      <c r="M48" s="19">
        <v>77</v>
      </c>
      <c r="N48" s="19">
        <v>10</v>
      </c>
      <c r="O48" s="19">
        <v>34</v>
      </c>
      <c r="P48" s="19">
        <v>20</v>
      </c>
      <c r="Q48" s="19">
        <v>20</v>
      </c>
      <c r="R48" s="19">
        <v>20</v>
      </c>
      <c r="S48" s="19"/>
      <c r="T48" s="19"/>
      <c r="U48" s="19"/>
      <c r="V48" s="19"/>
      <c r="W48" s="19" t="s">
        <v>104</v>
      </c>
      <c r="X48" s="19" t="s">
        <v>226</v>
      </c>
      <c r="Y48" s="19"/>
      <c r="Z48" s="19"/>
      <c r="AA48" s="19" t="s">
        <v>227</v>
      </c>
      <c r="AB48" s="3"/>
      <c r="AC48" s="3"/>
      <c r="AD48" s="3"/>
      <c r="AE48" s="3"/>
      <c r="AF48" s="3"/>
      <c r="AG48" s="3"/>
      <c r="AH48" s="3"/>
      <c r="AI48" s="3"/>
    </row>
    <row r="49" s="1" customFormat="1" ht="167" customHeight="1" spans="1:35">
      <c r="A49" s="32"/>
      <c r="B49" s="19" t="s">
        <v>228</v>
      </c>
      <c r="C49" s="20" t="s">
        <v>229</v>
      </c>
      <c r="D49" s="19" t="s">
        <v>230</v>
      </c>
      <c r="E49" s="31" t="s">
        <v>231</v>
      </c>
      <c r="F49" s="19">
        <v>1</v>
      </c>
      <c r="G49" s="19" t="s">
        <v>73</v>
      </c>
      <c r="H49" s="19" t="s">
        <v>232</v>
      </c>
      <c r="I49" s="19"/>
      <c r="J49" s="19"/>
      <c r="K49" s="19"/>
      <c r="L49" s="19">
        <v>161</v>
      </c>
      <c r="M49" s="19">
        <v>444</v>
      </c>
      <c r="N49" s="19">
        <v>449</v>
      </c>
      <c r="O49" s="19">
        <v>1571</v>
      </c>
      <c r="P49" s="19">
        <v>260</v>
      </c>
      <c r="Q49" s="19">
        <v>260</v>
      </c>
      <c r="R49" s="19">
        <v>260</v>
      </c>
      <c r="S49" s="19"/>
      <c r="T49" s="19"/>
      <c r="U49" s="19"/>
      <c r="V49" s="19"/>
      <c r="W49" s="19" t="s">
        <v>73</v>
      </c>
      <c r="X49" s="19" t="s">
        <v>44</v>
      </c>
      <c r="Y49" s="19"/>
      <c r="Z49" s="19" t="s">
        <v>233</v>
      </c>
      <c r="AA49" s="19"/>
      <c r="AB49" s="3"/>
      <c r="AC49" s="3"/>
      <c r="AD49" s="3"/>
      <c r="AE49" s="3"/>
      <c r="AF49" s="3"/>
      <c r="AG49" s="3"/>
      <c r="AH49" s="3"/>
      <c r="AI49" s="3"/>
    </row>
    <row r="50" s="1" customFormat="1" ht="81.95" customHeight="1" spans="1:35">
      <c r="A50" s="32"/>
      <c r="B50" s="19" t="s">
        <v>234</v>
      </c>
      <c r="C50" s="20" t="s">
        <v>235</v>
      </c>
      <c r="D50" s="19" t="s">
        <v>230</v>
      </c>
      <c r="E50" s="31" t="s">
        <v>236</v>
      </c>
      <c r="F50" s="19">
        <v>1</v>
      </c>
      <c r="G50" s="19" t="s">
        <v>98</v>
      </c>
      <c r="H50" s="19" t="s">
        <v>237</v>
      </c>
      <c r="I50" s="19"/>
      <c r="J50" s="19"/>
      <c r="K50" s="19"/>
      <c r="L50" s="19">
        <v>24</v>
      </c>
      <c r="M50" s="19">
        <v>83</v>
      </c>
      <c r="N50" s="19">
        <v>57</v>
      </c>
      <c r="O50" s="19">
        <v>197</v>
      </c>
      <c r="P50" s="19">
        <v>260</v>
      </c>
      <c r="Q50" s="19">
        <v>260</v>
      </c>
      <c r="R50" s="19">
        <v>260</v>
      </c>
      <c r="S50" s="19"/>
      <c r="T50" s="19"/>
      <c r="U50" s="19"/>
      <c r="V50" s="19"/>
      <c r="W50" s="19" t="s">
        <v>98</v>
      </c>
      <c r="X50" s="19" t="s">
        <v>44</v>
      </c>
      <c r="Y50" s="19"/>
      <c r="Z50" s="19" t="s">
        <v>233</v>
      </c>
      <c r="AA50" s="19"/>
      <c r="AB50" s="3"/>
      <c r="AC50" s="3"/>
      <c r="AD50" s="3"/>
      <c r="AE50" s="3"/>
      <c r="AF50" s="3"/>
      <c r="AG50" s="3"/>
      <c r="AH50" s="3"/>
      <c r="AI50" s="3"/>
    </row>
    <row r="51" s="1" customFormat="1" ht="81.95" customHeight="1" spans="1:35">
      <c r="A51" s="32"/>
      <c r="B51" s="19" t="s">
        <v>238</v>
      </c>
      <c r="C51" s="20" t="s">
        <v>239</v>
      </c>
      <c r="D51" s="19" t="s">
        <v>230</v>
      </c>
      <c r="E51" s="31" t="s">
        <v>240</v>
      </c>
      <c r="F51" s="19">
        <v>1</v>
      </c>
      <c r="G51" s="19" t="s">
        <v>53</v>
      </c>
      <c r="H51" s="19" t="s">
        <v>241</v>
      </c>
      <c r="I51" s="19"/>
      <c r="J51" s="19"/>
      <c r="K51" s="19"/>
      <c r="L51" s="19">
        <v>29</v>
      </c>
      <c r="M51" s="19">
        <v>126</v>
      </c>
      <c r="N51" s="19">
        <v>89</v>
      </c>
      <c r="O51" s="19">
        <v>348</v>
      </c>
      <c r="P51" s="19">
        <v>200</v>
      </c>
      <c r="Q51" s="19">
        <v>200</v>
      </c>
      <c r="R51" s="19">
        <v>200</v>
      </c>
      <c r="S51" s="19"/>
      <c r="T51" s="19"/>
      <c r="U51" s="19"/>
      <c r="V51" s="19"/>
      <c r="W51" s="19" t="s">
        <v>53</v>
      </c>
      <c r="X51" s="19" t="s">
        <v>44</v>
      </c>
      <c r="Y51" s="19"/>
      <c r="Z51" s="19" t="s">
        <v>233</v>
      </c>
      <c r="AA51" s="19"/>
      <c r="AB51" s="3"/>
      <c r="AC51" s="3"/>
      <c r="AD51" s="3"/>
      <c r="AE51" s="3"/>
      <c r="AF51" s="3"/>
      <c r="AG51" s="3"/>
      <c r="AH51" s="3"/>
      <c r="AI51" s="3"/>
    </row>
    <row r="52" s="1" customFormat="1" ht="81.95" customHeight="1" spans="1:35">
      <c r="A52" s="32"/>
      <c r="B52" s="19" t="s">
        <v>242</v>
      </c>
      <c r="C52" s="20" t="s">
        <v>243</v>
      </c>
      <c r="D52" s="19" t="s">
        <v>230</v>
      </c>
      <c r="E52" s="31" t="s">
        <v>244</v>
      </c>
      <c r="F52" s="19">
        <v>1</v>
      </c>
      <c r="G52" s="19" t="s">
        <v>245</v>
      </c>
      <c r="H52" s="19" t="s">
        <v>246</v>
      </c>
      <c r="I52" s="19"/>
      <c r="J52" s="19"/>
      <c r="K52" s="19"/>
      <c r="L52" s="19">
        <v>75</v>
      </c>
      <c r="M52" s="19">
        <v>225</v>
      </c>
      <c r="N52" s="19">
        <v>125</v>
      </c>
      <c r="O52" s="19">
        <v>375</v>
      </c>
      <c r="P52" s="19">
        <v>800</v>
      </c>
      <c r="Q52" s="19">
        <v>800</v>
      </c>
      <c r="R52" s="19">
        <v>800</v>
      </c>
      <c r="S52" s="19"/>
      <c r="T52" s="19"/>
      <c r="U52" s="19"/>
      <c r="V52" s="19"/>
      <c r="W52" s="19" t="s">
        <v>245</v>
      </c>
      <c r="X52" s="19" t="s">
        <v>44</v>
      </c>
      <c r="Y52" s="19"/>
      <c r="Z52" s="19" t="s">
        <v>233</v>
      </c>
      <c r="AA52" s="19"/>
      <c r="AB52" s="3"/>
      <c r="AC52" s="3"/>
      <c r="AD52" s="3"/>
      <c r="AE52" s="3"/>
      <c r="AF52" s="3"/>
      <c r="AG52" s="3"/>
      <c r="AH52" s="3"/>
      <c r="AI52" s="3"/>
    </row>
    <row r="53" s="1" customFormat="1" ht="81.95" customHeight="1" spans="1:35">
      <c r="A53" s="32"/>
      <c r="B53" s="19" t="s">
        <v>247</v>
      </c>
      <c r="C53" s="20" t="s">
        <v>248</v>
      </c>
      <c r="D53" s="19" t="s">
        <v>230</v>
      </c>
      <c r="E53" s="31" t="s">
        <v>249</v>
      </c>
      <c r="F53" s="19">
        <v>1</v>
      </c>
      <c r="G53" s="19" t="s">
        <v>73</v>
      </c>
      <c r="H53" s="19" t="s">
        <v>250</v>
      </c>
      <c r="I53" s="19"/>
      <c r="J53" s="19"/>
      <c r="K53" s="19"/>
      <c r="L53" s="19">
        <v>128</v>
      </c>
      <c r="M53" s="19">
        <v>384</v>
      </c>
      <c r="N53" s="19">
        <v>153</v>
      </c>
      <c r="O53" s="19">
        <v>459</v>
      </c>
      <c r="P53" s="19">
        <v>350</v>
      </c>
      <c r="Q53" s="19">
        <v>350</v>
      </c>
      <c r="R53" s="19">
        <v>350</v>
      </c>
      <c r="S53" s="19"/>
      <c r="T53" s="19"/>
      <c r="U53" s="19"/>
      <c r="V53" s="19"/>
      <c r="W53" s="19" t="s">
        <v>73</v>
      </c>
      <c r="X53" s="19" t="s">
        <v>44</v>
      </c>
      <c r="Y53" s="19"/>
      <c r="Z53" s="19" t="s">
        <v>233</v>
      </c>
      <c r="AA53" s="19"/>
      <c r="AB53" s="3"/>
      <c r="AC53" s="3"/>
      <c r="AD53" s="3"/>
      <c r="AE53" s="3"/>
      <c r="AF53" s="3"/>
      <c r="AG53" s="3"/>
      <c r="AH53" s="3"/>
      <c r="AI53" s="3"/>
    </row>
    <row r="54" s="1" customFormat="1" ht="81.95" customHeight="1" spans="1:35">
      <c r="A54" s="32"/>
      <c r="B54" s="19" t="s">
        <v>251</v>
      </c>
      <c r="C54" s="20" t="s">
        <v>252</v>
      </c>
      <c r="D54" s="19" t="s">
        <v>230</v>
      </c>
      <c r="E54" s="31" t="s">
        <v>253</v>
      </c>
      <c r="F54" s="19">
        <v>1</v>
      </c>
      <c r="G54" s="19" t="s">
        <v>254</v>
      </c>
      <c r="H54" s="19" t="s">
        <v>255</v>
      </c>
      <c r="I54" s="19"/>
      <c r="J54" s="19"/>
      <c r="K54" s="19"/>
      <c r="L54" s="19">
        <v>182</v>
      </c>
      <c r="M54" s="19">
        <v>471</v>
      </c>
      <c r="N54" s="19">
        <v>193</v>
      </c>
      <c r="O54" s="19">
        <v>515</v>
      </c>
      <c r="P54" s="19">
        <v>200</v>
      </c>
      <c r="Q54" s="19">
        <v>200</v>
      </c>
      <c r="R54" s="19">
        <v>200</v>
      </c>
      <c r="S54" s="19"/>
      <c r="T54" s="19"/>
      <c r="U54" s="19"/>
      <c r="V54" s="19"/>
      <c r="W54" s="19" t="s">
        <v>254</v>
      </c>
      <c r="X54" s="19" t="s">
        <v>44</v>
      </c>
      <c r="Y54" s="19"/>
      <c r="Z54" s="19" t="s">
        <v>233</v>
      </c>
      <c r="AA54" s="19"/>
      <c r="AB54" s="3"/>
      <c r="AC54" s="3"/>
      <c r="AD54" s="3"/>
      <c r="AE54" s="3"/>
      <c r="AF54" s="3"/>
      <c r="AG54" s="3"/>
      <c r="AH54" s="3"/>
      <c r="AI54" s="3"/>
    </row>
    <row r="55" s="1" customFormat="1" ht="81.95" customHeight="1" spans="1:35">
      <c r="A55" s="32"/>
      <c r="B55" s="19" t="s">
        <v>256</v>
      </c>
      <c r="C55" s="20" t="s">
        <v>257</v>
      </c>
      <c r="D55" s="19" t="s">
        <v>230</v>
      </c>
      <c r="E55" s="31" t="s">
        <v>258</v>
      </c>
      <c r="F55" s="19">
        <v>1</v>
      </c>
      <c r="G55" s="19" t="s">
        <v>259</v>
      </c>
      <c r="H55" s="19" t="s">
        <v>260</v>
      </c>
      <c r="I55" s="19"/>
      <c r="J55" s="19"/>
      <c r="K55" s="19"/>
      <c r="L55" s="19">
        <v>17466</v>
      </c>
      <c r="M55" s="19">
        <v>60530</v>
      </c>
      <c r="N55" s="19">
        <v>17466</v>
      </c>
      <c r="O55" s="19">
        <v>60530</v>
      </c>
      <c r="P55" s="19">
        <v>1948</v>
      </c>
      <c r="Q55" s="19">
        <v>1948</v>
      </c>
      <c r="R55" s="19">
        <v>1948</v>
      </c>
      <c r="S55" s="19"/>
      <c r="T55" s="19"/>
      <c r="U55" s="19"/>
      <c r="V55" s="19"/>
      <c r="W55" s="19" t="s">
        <v>210</v>
      </c>
      <c r="X55" s="19" t="s">
        <v>212</v>
      </c>
      <c r="Y55" s="19"/>
      <c r="Z55" s="19" t="s">
        <v>233</v>
      </c>
      <c r="AA55" s="19"/>
      <c r="AB55" s="3"/>
      <c r="AC55" s="3"/>
      <c r="AD55" s="3"/>
      <c r="AE55" s="3"/>
      <c r="AF55" s="3"/>
      <c r="AG55" s="3"/>
      <c r="AH55" s="3"/>
      <c r="AI55" s="3"/>
    </row>
    <row r="56" s="1" customFormat="1" ht="81.95" customHeight="1" spans="1:35">
      <c r="A56" s="32"/>
      <c r="B56" s="19" t="s">
        <v>261</v>
      </c>
      <c r="C56" s="20" t="s">
        <v>262</v>
      </c>
      <c r="D56" s="19" t="s">
        <v>230</v>
      </c>
      <c r="E56" s="31" t="s">
        <v>263</v>
      </c>
      <c r="F56" s="19">
        <v>1</v>
      </c>
      <c r="G56" s="19" t="s">
        <v>40</v>
      </c>
      <c r="H56" s="19" t="s">
        <v>264</v>
      </c>
      <c r="I56" s="19"/>
      <c r="J56" s="19"/>
      <c r="K56" s="19"/>
      <c r="L56" s="19">
        <v>25</v>
      </c>
      <c r="M56" s="19">
        <v>92</v>
      </c>
      <c r="N56" s="19">
        <v>58</v>
      </c>
      <c r="O56" s="19">
        <v>207</v>
      </c>
      <c r="P56" s="19">
        <v>600</v>
      </c>
      <c r="Q56" s="19">
        <v>600</v>
      </c>
      <c r="R56" s="19">
        <v>600</v>
      </c>
      <c r="S56" s="19"/>
      <c r="T56" s="19"/>
      <c r="U56" s="19"/>
      <c r="V56" s="19"/>
      <c r="W56" s="19" t="s">
        <v>40</v>
      </c>
      <c r="X56" s="19" t="s">
        <v>44</v>
      </c>
      <c r="Y56" s="19"/>
      <c r="Z56" s="19" t="s">
        <v>233</v>
      </c>
      <c r="AA56" s="19"/>
      <c r="AB56" s="3"/>
      <c r="AC56" s="3"/>
      <c r="AD56" s="3"/>
      <c r="AE56" s="3"/>
      <c r="AF56" s="3"/>
      <c r="AG56" s="3"/>
      <c r="AH56" s="3"/>
      <c r="AI56" s="3"/>
    </row>
    <row r="57" s="1" customFormat="1" ht="81.95" customHeight="1" spans="1:35">
      <c r="A57" s="32"/>
      <c r="B57" s="19" t="s">
        <v>265</v>
      </c>
      <c r="C57" s="20" t="s">
        <v>266</v>
      </c>
      <c r="D57" s="19" t="s">
        <v>230</v>
      </c>
      <c r="E57" s="31" t="s">
        <v>267</v>
      </c>
      <c r="F57" s="19">
        <v>1</v>
      </c>
      <c r="G57" s="19" t="s">
        <v>40</v>
      </c>
      <c r="H57" s="19" t="s">
        <v>268</v>
      </c>
      <c r="I57" s="19"/>
      <c r="J57" s="19"/>
      <c r="K57" s="19"/>
      <c r="L57" s="19">
        <v>50</v>
      </c>
      <c r="M57" s="19">
        <v>175</v>
      </c>
      <c r="N57" s="19">
        <v>110</v>
      </c>
      <c r="O57" s="19">
        <v>385</v>
      </c>
      <c r="P57" s="19">
        <v>254.8</v>
      </c>
      <c r="Q57" s="19">
        <v>254.8</v>
      </c>
      <c r="R57" s="19">
        <v>254.8</v>
      </c>
      <c r="S57" s="19"/>
      <c r="T57" s="19"/>
      <c r="U57" s="19"/>
      <c r="V57" s="19"/>
      <c r="W57" s="19" t="s">
        <v>40</v>
      </c>
      <c r="X57" s="19" t="s">
        <v>44</v>
      </c>
      <c r="Y57" s="19"/>
      <c r="Z57" s="19" t="s">
        <v>233</v>
      </c>
      <c r="AA57" s="19"/>
      <c r="AB57" s="3"/>
      <c r="AC57" s="3"/>
      <c r="AD57" s="3"/>
      <c r="AE57" s="3"/>
      <c r="AF57" s="3"/>
      <c r="AG57" s="3"/>
      <c r="AH57" s="3"/>
      <c r="AI57" s="3"/>
    </row>
    <row r="58" s="1" customFormat="1" ht="81.95" customHeight="1" spans="1:35">
      <c r="A58" s="32"/>
      <c r="B58" s="19" t="s">
        <v>269</v>
      </c>
      <c r="C58" s="20" t="s">
        <v>270</v>
      </c>
      <c r="D58" s="19" t="s">
        <v>230</v>
      </c>
      <c r="E58" s="31" t="s">
        <v>271</v>
      </c>
      <c r="F58" s="19">
        <v>1</v>
      </c>
      <c r="G58" s="19" t="s">
        <v>272</v>
      </c>
      <c r="H58" s="19" t="s">
        <v>273</v>
      </c>
      <c r="I58" s="19"/>
      <c r="J58" s="19"/>
      <c r="K58" s="19"/>
      <c r="L58" s="19">
        <v>150</v>
      </c>
      <c r="M58" s="19">
        <v>260</v>
      </c>
      <c r="N58" s="19">
        <v>500</v>
      </c>
      <c r="O58" s="19">
        <v>1500</v>
      </c>
      <c r="P58" s="19">
        <v>550</v>
      </c>
      <c r="Q58" s="19">
        <v>550</v>
      </c>
      <c r="R58" s="19">
        <v>550</v>
      </c>
      <c r="S58" s="19"/>
      <c r="T58" s="19"/>
      <c r="U58" s="19"/>
      <c r="V58" s="19"/>
      <c r="W58" s="19" t="s">
        <v>272</v>
      </c>
      <c r="X58" s="19" t="s">
        <v>44</v>
      </c>
      <c r="Y58" s="19"/>
      <c r="Z58" s="19" t="s">
        <v>233</v>
      </c>
      <c r="AA58" s="19"/>
      <c r="AB58" s="3"/>
      <c r="AC58" s="3"/>
      <c r="AD58" s="3"/>
      <c r="AE58" s="3"/>
      <c r="AF58" s="3"/>
      <c r="AG58" s="3"/>
      <c r="AH58" s="3"/>
      <c r="AI58" s="3"/>
    </row>
    <row r="59" s="1" customFormat="1" ht="81.95" customHeight="1" spans="1:35">
      <c r="A59" s="32"/>
      <c r="B59" s="19" t="s">
        <v>274</v>
      </c>
      <c r="C59" s="20" t="s">
        <v>275</v>
      </c>
      <c r="D59" s="19" t="s">
        <v>230</v>
      </c>
      <c r="E59" s="31" t="s">
        <v>276</v>
      </c>
      <c r="F59" s="19">
        <v>1</v>
      </c>
      <c r="G59" s="19" t="s">
        <v>40</v>
      </c>
      <c r="H59" s="19" t="s">
        <v>277</v>
      </c>
      <c r="I59" s="19"/>
      <c r="J59" s="19"/>
      <c r="K59" s="19"/>
      <c r="L59" s="19">
        <v>100</v>
      </c>
      <c r="M59" s="19">
        <v>230</v>
      </c>
      <c r="N59" s="19">
        <v>300</v>
      </c>
      <c r="O59" s="19">
        <v>1125</v>
      </c>
      <c r="P59" s="19">
        <v>1000</v>
      </c>
      <c r="Q59" s="19">
        <v>1000</v>
      </c>
      <c r="R59" s="19">
        <v>1000</v>
      </c>
      <c r="S59" s="19"/>
      <c r="T59" s="19"/>
      <c r="U59" s="19"/>
      <c r="V59" s="19"/>
      <c r="W59" s="19" t="s">
        <v>40</v>
      </c>
      <c r="X59" s="19" t="s">
        <v>44</v>
      </c>
      <c r="Y59" s="19"/>
      <c r="Z59" s="19" t="s">
        <v>233</v>
      </c>
      <c r="AA59" s="19"/>
      <c r="AB59" s="3"/>
      <c r="AC59" s="3"/>
      <c r="AD59" s="3"/>
      <c r="AE59" s="3"/>
      <c r="AF59" s="3"/>
      <c r="AG59" s="3"/>
      <c r="AH59" s="3"/>
      <c r="AI59" s="3"/>
    </row>
    <row r="60" s="1" customFormat="1" ht="81.95" customHeight="1" spans="1:35">
      <c r="A60" s="32"/>
      <c r="B60" s="19" t="s">
        <v>278</v>
      </c>
      <c r="C60" s="20" t="s">
        <v>279</v>
      </c>
      <c r="D60" s="19" t="s">
        <v>230</v>
      </c>
      <c r="E60" s="31" t="s">
        <v>280</v>
      </c>
      <c r="F60" s="19">
        <v>1</v>
      </c>
      <c r="G60" s="19" t="s">
        <v>63</v>
      </c>
      <c r="H60" s="19" t="s">
        <v>63</v>
      </c>
      <c r="I60" s="19"/>
      <c r="J60" s="19"/>
      <c r="K60" s="19"/>
      <c r="L60" s="19">
        <v>25</v>
      </c>
      <c r="M60" s="19">
        <v>62</v>
      </c>
      <c r="N60" s="19">
        <v>150</v>
      </c>
      <c r="O60" s="19">
        <v>320</v>
      </c>
      <c r="P60" s="19">
        <v>800</v>
      </c>
      <c r="Q60" s="19">
        <v>800</v>
      </c>
      <c r="R60" s="19">
        <v>800</v>
      </c>
      <c r="S60" s="19"/>
      <c r="T60" s="19"/>
      <c r="U60" s="19"/>
      <c r="V60" s="19"/>
      <c r="W60" s="19" t="s">
        <v>63</v>
      </c>
      <c r="X60" s="19" t="s">
        <v>44</v>
      </c>
      <c r="Y60" s="19"/>
      <c r="Z60" s="19" t="s">
        <v>233</v>
      </c>
      <c r="AA60" s="19"/>
      <c r="AB60" s="3"/>
      <c r="AC60" s="3"/>
      <c r="AD60" s="3"/>
      <c r="AE60" s="3"/>
      <c r="AF60" s="3"/>
      <c r="AG60" s="3"/>
      <c r="AH60" s="3"/>
      <c r="AI60" s="3"/>
    </row>
    <row r="61" s="1" customFormat="1" ht="81.95" customHeight="1" spans="1:35">
      <c r="A61" s="32"/>
      <c r="B61" s="19" t="s">
        <v>281</v>
      </c>
      <c r="C61" s="20" t="s">
        <v>282</v>
      </c>
      <c r="D61" s="19" t="s">
        <v>230</v>
      </c>
      <c r="E61" s="31" t="s">
        <v>283</v>
      </c>
      <c r="F61" s="19">
        <v>1</v>
      </c>
      <c r="G61" s="19" t="s">
        <v>79</v>
      </c>
      <c r="H61" s="19" t="s">
        <v>284</v>
      </c>
      <c r="I61" s="19"/>
      <c r="J61" s="19"/>
      <c r="K61" s="19"/>
      <c r="L61" s="19">
        <v>300</v>
      </c>
      <c r="M61" s="19">
        <v>1100</v>
      </c>
      <c r="N61" s="19">
        <v>600</v>
      </c>
      <c r="O61" s="19">
        <v>2400</v>
      </c>
      <c r="P61" s="19">
        <v>1200</v>
      </c>
      <c r="Q61" s="19">
        <v>1200</v>
      </c>
      <c r="R61" s="19">
        <v>1200</v>
      </c>
      <c r="S61" s="19"/>
      <c r="T61" s="19"/>
      <c r="U61" s="19"/>
      <c r="V61" s="19"/>
      <c r="W61" s="19" t="s">
        <v>79</v>
      </c>
      <c r="X61" s="19" t="s">
        <v>44</v>
      </c>
      <c r="Y61" s="19"/>
      <c r="Z61" s="19" t="s">
        <v>233</v>
      </c>
      <c r="AA61" s="19"/>
      <c r="AB61" s="3"/>
      <c r="AC61" s="3"/>
      <c r="AD61" s="3"/>
      <c r="AE61" s="3"/>
      <c r="AF61" s="3"/>
      <c r="AG61" s="3"/>
      <c r="AH61" s="3"/>
      <c r="AI61" s="3"/>
    </row>
    <row r="62" s="1" customFormat="1" ht="81.95" customHeight="1" spans="1:35">
      <c r="A62" s="32"/>
      <c r="B62" s="19" t="s">
        <v>285</v>
      </c>
      <c r="C62" s="20" t="s">
        <v>286</v>
      </c>
      <c r="D62" s="19" t="s">
        <v>230</v>
      </c>
      <c r="E62" s="31" t="s">
        <v>287</v>
      </c>
      <c r="F62" s="19">
        <v>1</v>
      </c>
      <c r="G62" s="19" t="s">
        <v>79</v>
      </c>
      <c r="H62" s="19" t="s">
        <v>288</v>
      </c>
      <c r="I62" s="19"/>
      <c r="J62" s="19"/>
      <c r="K62" s="19"/>
      <c r="L62" s="19">
        <v>6</v>
      </c>
      <c r="M62" s="19">
        <v>15</v>
      </c>
      <c r="N62" s="19">
        <v>20</v>
      </c>
      <c r="O62" s="19">
        <v>65</v>
      </c>
      <c r="P62" s="19">
        <v>150</v>
      </c>
      <c r="Q62" s="19">
        <v>150</v>
      </c>
      <c r="R62" s="19">
        <v>150</v>
      </c>
      <c r="S62" s="19"/>
      <c r="T62" s="19"/>
      <c r="U62" s="19"/>
      <c r="V62" s="19"/>
      <c r="W62" s="19" t="s">
        <v>79</v>
      </c>
      <c r="X62" s="19" t="s">
        <v>44</v>
      </c>
      <c r="Y62" s="19"/>
      <c r="Z62" s="19" t="s">
        <v>233</v>
      </c>
      <c r="AA62" s="19"/>
      <c r="AB62" s="3"/>
      <c r="AC62" s="3"/>
      <c r="AD62" s="3"/>
      <c r="AE62" s="3"/>
      <c r="AF62" s="3"/>
      <c r="AG62" s="3"/>
      <c r="AH62" s="3"/>
      <c r="AI62" s="3"/>
    </row>
    <row r="63" s="1" customFormat="1" ht="81.95" customHeight="1" spans="1:35">
      <c r="A63" s="32"/>
      <c r="B63" s="19" t="s">
        <v>289</v>
      </c>
      <c r="C63" s="20" t="s">
        <v>290</v>
      </c>
      <c r="D63" s="19" t="s">
        <v>230</v>
      </c>
      <c r="E63" s="31" t="s">
        <v>291</v>
      </c>
      <c r="F63" s="19">
        <v>1</v>
      </c>
      <c r="G63" s="19" t="s">
        <v>79</v>
      </c>
      <c r="H63" s="19" t="s">
        <v>288</v>
      </c>
      <c r="I63" s="19"/>
      <c r="J63" s="19"/>
      <c r="K63" s="19"/>
      <c r="L63" s="19">
        <v>4</v>
      </c>
      <c r="M63" s="19">
        <v>13</v>
      </c>
      <c r="N63" s="19">
        <v>20</v>
      </c>
      <c r="O63" s="19">
        <v>48</v>
      </c>
      <c r="P63" s="19">
        <v>265</v>
      </c>
      <c r="Q63" s="19">
        <v>265</v>
      </c>
      <c r="R63" s="19">
        <v>265</v>
      </c>
      <c r="S63" s="19"/>
      <c r="T63" s="19"/>
      <c r="U63" s="19"/>
      <c r="V63" s="19"/>
      <c r="W63" s="19" t="s">
        <v>79</v>
      </c>
      <c r="X63" s="19" t="s">
        <v>44</v>
      </c>
      <c r="Y63" s="19"/>
      <c r="Z63" s="19" t="s">
        <v>233</v>
      </c>
      <c r="AA63" s="19"/>
      <c r="AB63" s="3"/>
      <c r="AC63" s="3"/>
      <c r="AD63" s="3"/>
      <c r="AE63" s="3"/>
      <c r="AF63" s="3"/>
      <c r="AG63" s="3"/>
      <c r="AH63" s="3"/>
      <c r="AI63" s="3"/>
    </row>
    <row r="64" s="1" customFormat="1" ht="81.95" customHeight="1" spans="1:35">
      <c r="A64" s="32"/>
      <c r="B64" s="19" t="s">
        <v>292</v>
      </c>
      <c r="C64" s="20" t="s">
        <v>293</v>
      </c>
      <c r="D64" s="19" t="s">
        <v>230</v>
      </c>
      <c r="E64" s="31" t="s">
        <v>294</v>
      </c>
      <c r="F64" s="19">
        <v>1</v>
      </c>
      <c r="G64" s="19" t="s">
        <v>79</v>
      </c>
      <c r="H64" s="19" t="s">
        <v>288</v>
      </c>
      <c r="I64" s="19"/>
      <c r="J64" s="19"/>
      <c r="K64" s="19"/>
      <c r="L64" s="19">
        <v>5</v>
      </c>
      <c r="M64" s="19">
        <v>28</v>
      </c>
      <c r="N64" s="19">
        <v>35</v>
      </c>
      <c r="O64" s="19">
        <v>120</v>
      </c>
      <c r="P64" s="19">
        <v>320</v>
      </c>
      <c r="Q64" s="19">
        <v>320</v>
      </c>
      <c r="R64" s="19">
        <v>320</v>
      </c>
      <c r="S64" s="19"/>
      <c r="T64" s="19"/>
      <c r="U64" s="19"/>
      <c r="V64" s="19"/>
      <c r="W64" s="19" t="s">
        <v>79</v>
      </c>
      <c r="X64" s="19" t="s">
        <v>44</v>
      </c>
      <c r="Y64" s="19"/>
      <c r="Z64" s="19" t="s">
        <v>233</v>
      </c>
      <c r="AA64" s="19"/>
      <c r="AB64" s="3"/>
      <c r="AC64" s="3"/>
      <c r="AD64" s="3"/>
      <c r="AE64" s="3"/>
      <c r="AF64" s="3"/>
      <c r="AG64" s="3"/>
      <c r="AH64" s="3"/>
      <c r="AI64" s="3"/>
    </row>
    <row r="65" s="1" customFormat="1" ht="81.95" customHeight="1" spans="1:35">
      <c r="A65" s="32"/>
      <c r="B65" s="19" t="s">
        <v>295</v>
      </c>
      <c r="C65" s="20" t="s">
        <v>296</v>
      </c>
      <c r="D65" s="19" t="s">
        <v>230</v>
      </c>
      <c r="E65" s="31" t="s">
        <v>297</v>
      </c>
      <c r="F65" s="19">
        <v>1</v>
      </c>
      <c r="G65" s="19" t="s">
        <v>63</v>
      </c>
      <c r="H65" s="19" t="s">
        <v>298</v>
      </c>
      <c r="I65" s="19"/>
      <c r="J65" s="19"/>
      <c r="K65" s="19"/>
      <c r="L65" s="19">
        <v>8</v>
      </c>
      <c r="M65" s="19">
        <v>12</v>
      </c>
      <c r="N65" s="19">
        <v>30</v>
      </c>
      <c r="O65" s="19">
        <v>50</v>
      </c>
      <c r="P65" s="19">
        <v>350</v>
      </c>
      <c r="Q65" s="19">
        <v>350</v>
      </c>
      <c r="R65" s="19">
        <v>350</v>
      </c>
      <c r="S65" s="19"/>
      <c r="T65" s="19"/>
      <c r="U65" s="19"/>
      <c r="V65" s="19"/>
      <c r="W65" s="19" t="s">
        <v>63</v>
      </c>
      <c r="X65" s="19" t="s">
        <v>44</v>
      </c>
      <c r="Y65" s="19"/>
      <c r="Z65" s="19" t="s">
        <v>233</v>
      </c>
      <c r="AA65" s="19"/>
      <c r="AB65" s="3"/>
      <c r="AC65" s="3"/>
      <c r="AD65" s="3"/>
      <c r="AE65" s="3"/>
      <c r="AF65" s="3"/>
      <c r="AG65" s="3"/>
      <c r="AH65" s="3"/>
      <c r="AI65" s="3"/>
    </row>
    <row r="66" s="1" customFormat="1" ht="81.95" customHeight="1" spans="1:35">
      <c r="A66" s="32"/>
      <c r="B66" s="19" t="s">
        <v>299</v>
      </c>
      <c r="C66" s="20" t="s">
        <v>300</v>
      </c>
      <c r="D66" s="19" t="s">
        <v>230</v>
      </c>
      <c r="E66" s="31" t="s">
        <v>301</v>
      </c>
      <c r="F66" s="19">
        <v>1</v>
      </c>
      <c r="G66" s="19" t="s">
        <v>104</v>
      </c>
      <c r="H66" s="19" t="s">
        <v>302</v>
      </c>
      <c r="I66" s="19"/>
      <c r="J66" s="19"/>
      <c r="K66" s="19"/>
      <c r="L66" s="19">
        <v>6</v>
      </c>
      <c r="M66" s="19">
        <v>20</v>
      </c>
      <c r="N66" s="19">
        <v>9</v>
      </c>
      <c r="O66" s="19">
        <v>30</v>
      </c>
      <c r="P66" s="19">
        <v>1000</v>
      </c>
      <c r="Q66" s="19">
        <v>1000</v>
      </c>
      <c r="R66" s="19">
        <v>1000</v>
      </c>
      <c r="S66" s="19"/>
      <c r="T66" s="19"/>
      <c r="U66" s="19"/>
      <c r="V66" s="19"/>
      <c r="W66" s="19" t="s">
        <v>104</v>
      </c>
      <c r="X66" s="19" t="s">
        <v>44</v>
      </c>
      <c r="Y66" s="19"/>
      <c r="Z66" s="19" t="s">
        <v>233</v>
      </c>
      <c r="AA66" s="19"/>
      <c r="AB66" s="3"/>
      <c r="AC66" s="3"/>
      <c r="AD66" s="3"/>
      <c r="AE66" s="3"/>
      <c r="AF66" s="3"/>
      <c r="AG66" s="3"/>
      <c r="AH66" s="3"/>
      <c r="AI66" s="3"/>
    </row>
    <row r="67" s="1" customFormat="1" ht="81.95" customHeight="1" spans="1:35">
      <c r="A67" s="32"/>
      <c r="B67" s="19" t="s">
        <v>303</v>
      </c>
      <c r="C67" s="20" t="s">
        <v>304</v>
      </c>
      <c r="D67" s="19" t="s">
        <v>230</v>
      </c>
      <c r="E67" s="31" t="s">
        <v>305</v>
      </c>
      <c r="F67" s="19">
        <v>1</v>
      </c>
      <c r="G67" s="19" t="s">
        <v>79</v>
      </c>
      <c r="H67" s="19" t="s">
        <v>306</v>
      </c>
      <c r="I67" s="19"/>
      <c r="J67" s="19"/>
      <c r="K67" s="19"/>
      <c r="L67" s="19">
        <v>10</v>
      </c>
      <c r="M67" s="19">
        <v>32</v>
      </c>
      <c r="N67" s="19">
        <v>30</v>
      </c>
      <c r="O67" s="19">
        <v>110</v>
      </c>
      <c r="P67" s="19">
        <v>1080</v>
      </c>
      <c r="Q67" s="19">
        <v>1080</v>
      </c>
      <c r="R67" s="19">
        <v>1080</v>
      </c>
      <c r="S67" s="19"/>
      <c r="T67" s="19"/>
      <c r="U67" s="19"/>
      <c r="V67" s="19"/>
      <c r="W67" s="19" t="s">
        <v>79</v>
      </c>
      <c r="X67" s="19" t="s">
        <v>44</v>
      </c>
      <c r="Y67" s="19"/>
      <c r="Z67" s="19" t="s">
        <v>233</v>
      </c>
      <c r="AA67" s="19"/>
      <c r="AB67" s="3"/>
      <c r="AC67" s="3"/>
      <c r="AD67" s="3"/>
      <c r="AE67" s="3"/>
      <c r="AF67" s="3"/>
      <c r="AG67" s="3"/>
      <c r="AH67" s="3"/>
      <c r="AI67" s="3"/>
    </row>
    <row r="68" s="1" customFormat="1" ht="81.95" customHeight="1" spans="1:35">
      <c r="A68" s="32"/>
      <c r="B68" s="19" t="s">
        <v>307</v>
      </c>
      <c r="C68" s="20" t="s">
        <v>308</v>
      </c>
      <c r="D68" s="19" t="s">
        <v>230</v>
      </c>
      <c r="E68" s="31" t="s">
        <v>309</v>
      </c>
      <c r="F68" s="19">
        <v>1</v>
      </c>
      <c r="G68" s="19" t="s">
        <v>210</v>
      </c>
      <c r="H68" s="19" t="s">
        <v>210</v>
      </c>
      <c r="I68" s="19"/>
      <c r="J68" s="19"/>
      <c r="K68" s="19"/>
      <c r="L68" s="19">
        <v>1000</v>
      </c>
      <c r="M68" s="19">
        <v>3000</v>
      </c>
      <c r="N68" s="19">
        <v>20000</v>
      </c>
      <c r="O68" s="19">
        <v>70000</v>
      </c>
      <c r="P68" s="19">
        <v>210</v>
      </c>
      <c r="Q68" s="19">
        <v>210</v>
      </c>
      <c r="R68" s="19">
        <v>210</v>
      </c>
      <c r="S68" s="19"/>
      <c r="T68" s="19"/>
      <c r="U68" s="19"/>
      <c r="V68" s="19"/>
      <c r="W68" s="19" t="s">
        <v>210</v>
      </c>
      <c r="X68" s="19" t="s">
        <v>44</v>
      </c>
      <c r="Y68" s="19"/>
      <c r="Z68" s="19" t="s">
        <v>233</v>
      </c>
      <c r="AA68" s="19"/>
      <c r="AB68" s="3"/>
      <c r="AC68" s="3"/>
      <c r="AD68" s="3"/>
      <c r="AE68" s="3"/>
      <c r="AF68" s="3"/>
      <c r="AG68" s="3"/>
      <c r="AH68" s="3"/>
      <c r="AI68" s="3"/>
    </row>
    <row r="69" s="1" customFormat="1" ht="81.95" customHeight="1" spans="1:35">
      <c r="A69" s="32"/>
      <c r="B69" s="19" t="s">
        <v>310</v>
      </c>
      <c r="C69" s="20" t="s">
        <v>311</v>
      </c>
      <c r="D69" s="19" t="s">
        <v>230</v>
      </c>
      <c r="E69" s="31" t="s">
        <v>312</v>
      </c>
      <c r="F69" s="19">
        <v>1</v>
      </c>
      <c r="G69" s="19" t="s">
        <v>210</v>
      </c>
      <c r="H69" s="19" t="s">
        <v>210</v>
      </c>
      <c r="I69" s="19"/>
      <c r="J69" s="19"/>
      <c r="K69" s="19"/>
      <c r="L69" s="19">
        <v>1000</v>
      </c>
      <c r="M69" s="19">
        <v>3000</v>
      </c>
      <c r="N69" s="19">
        <v>10000</v>
      </c>
      <c r="O69" s="19">
        <v>35000</v>
      </c>
      <c r="P69" s="19">
        <v>500</v>
      </c>
      <c r="Q69" s="19">
        <v>500</v>
      </c>
      <c r="R69" s="19">
        <v>500</v>
      </c>
      <c r="S69" s="19"/>
      <c r="T69" s="19"/>
      <c r="U69" s="19"/>
      <c r="V69" s="19"/>
      <c r="W69" s="19" t="s">
        <v>210</v>
      </c>
      <c r="X69" s="19" t="s">
        <v>44</v>
      </c>
      <c r="Y69" s="19"/>
      <c r="Z69" s="19" t="s">
        <v>233</v>
      </c>
      <c r="AA69" s="19"/>
      <c r="AB69" s="3"/>
      <c r="AC69" s="3"/>
      <c r="AD69" s="3"/>
      <c r="AE69" s="3"/>
      <c r="AF69" s="3"/>
      <c r="AG69" s="3"/>
      <c r="AH69" s="3"/>
      <c r="AI69" s="3"/>
    </row>
    <row r="70" s="1" customFormat="1" ht="81.95" customHeight="1" spans="1:35">
      <c r="A70" s="32"/>
      <c r="B70" s="19" t="s">
        <v>313</v>
      </c>
      <c r="C70" s="20" t="s">
        <v>314</v>
      </c>
      <c r="D70" s="19" t="s">
        <v>230</v>
      </c>
      <c r="E70" s="31" t="s">
        <v>315</v>
      </c>
      <c r="F70" s="19">
        <v>1</v>
      </c>
      <c r="G70" s="19" t="s">
        <v>210</v>
      </c>
      <c r="H70" s="19" t="s">
        <v>316</v>
      </c>
      <c r="I70" s="19"/>
      <c r="J70" s="19"/>
      <c r="K70" s="19"/>
      <c r="L70" s="19">
        <v>1000</v>
      </c>
      <c r="M70" s="19">
        <v>3000</v>
      </c>
      <c r="N70" s="19">
        <v>17000</v>
      </c>
      <c r="O70" s="19">
        <v>41000</v>
      </c>
      <c r="P70" s="19">
        <v>500</v>
      </c>
      <c r="Q70" s="19">
        <v>500</v>
      </c>
      <c r="R70" s="19">
        <v>500</v>
      </c>
      <c r="S70" s="19"/>
      <c r="T70" s="19"/>
      <c r="U70" s="19"/>
      <c r="V70" s="19"/>
      <c r="W70" s="19" t="s">
        <v>210</v>
      </c>
      <c r="X70" s="19" t="s">
        <v>44</v>
      </c>
      <c r="Y70" s="19"/>
      <c r="Z70" s="19" t="s">
        <v>233</v>
      </c>
      <c r="AA70" s="19"/>
      <c r="AB70" s="3"/>
      <c r="AC70" s="3"/>
      <c r="AD70" s="3"/>
      <c r="AE70" s="3"/>
      <c r="AF70" s="3"/>
      <c r="AG70" s="3"/>
      <c r="AH70" s="3"/>
      <c r="AI70" s="3"/>
    </row>
    <row r="71" s="1" customFormat="1" ht="81.95" customHeight="1" spans="1:35">
      <c r="A71" s="32"/>
      <c r="B71" s="19" t="s">
        <v>317</v>
      </c>
      <c r="C71" s="20" t="s">
        <v>318</v>
      </c>
      <c r="D71" s="19" t="s">
        <v>230</v>
      </c>
      <c r="E71" s="31" t="s">
        <v>319</v>
      </c>
      <c r="F71" s="19">
        <v>1</v>
      </c>
      <c r="G71" s="19" t="s">
        <v>53</v>
      </c>
      <c r="H71" s="19" t="s">
        <v>320</v>
      </c>
      <c r="I71" s="19"/>
      <c r="J71" s="19"/>
      <c r="K71" s="19"/>
      <c r="L71" s="19">
        <v>170</v>
      </c>
      <c r="M71" s="19">
        <v>552</v>
      </c>
      <c r="N71" s="19">
        <v>420</v>
      </c>
      <c r="O71" s="19">
        <v>1367</v>
      </c>
      <c r="P71" s="19">
        <v>200</v>
      </c>
      <c r="Q71" s="19">
        <v>200</v>
      </c>
      <c r="R71" s="19">
        <v>200</v>
      </c>
      <c r="S71" s="19"/>
      <c r="T71" s="19"/>
      <c r="U71" s="19"/>
      <c r="V71" s="19"/>
      <c r="W71" s="19" t="s">
        <v>53</v>
      </c>
      <c r="X71" s="19" t="s">
        <v>44</v>
      </c>
      <c r="Y71" s="19"/>
      <c r="Z71" s="19" t="s">
        <v>233</v>
      </c>
      <c r="AA71" s="19"/>
      <c r="AB71" s="3"/>
      <c r="AC71" s="3"/>
      <c r="AD71" s="3"/>
      <c r="AE71" s="3"/>
      <c r="AF71" s="3"/>
      <c r="AG71" s="3"/>
      <c r="AH71" s="3"/>
      <c r="AI71" s="3"/>
    </row>
    <row r="72" s="1" customFormat="1" ht="81.95" customHeight="1" spans="1:35">
      <c r="A72" s="32"/>
      <c r="B72" s="19" t="s">
        <v>321</v>
      </c>
      <c r="C72" s="20" t="s">
        <v>322</v>
      </c>
      <c r="D72" s="19" t="s">
        <v>230</v>
      </c>
      <c r="E72" s="31" t="s">
        <v>323</v>
      </c>
      <c r="F72" s="19">
        <v>1</v>
      </c>
      <c r="G72" s="19" t="s">
        <v>40</v>
      </c>
      <c r="H72" s="19" t="s">
        <v>324</v>
      </c>
      <c r="I72" s="19"/>
      <c r="J72" s="19"/>
      <c r="K72" s="19"/>
      <c r="L72" s="19">
        <v>50</v>
      </c>
      <c r="M72" s="19">
        <v>175</v>
      </c>
      <c r="N72" s="19">
        <v>110</v>
      </c>
      <c r="O72" s="19">
        <v>385</v>
      </c>
      <c r="P72" s="19">
        <v>500</v>
      </c>
      <c r="Q72" s="19">
        <v>500</v>
      </c>
      <c r="R72" s="19">
        <v>500</v>
      </c>
      <c r="S72" s="19"/>
      <c r="T72" s="19"/>
      <c r="U72" s="19"/>
      <c r="V72" s="19"/>
      <c r="W72" s="19" t="s">
        <v>40</v>
      </c>
      <c r="X72" s="19" t="s">
        <v>44</v>
      </c>
      <c r="Y72" s="19"/>
      <c r="Z72" s="19" t="s">
        <v>233</v>
      </c>
      <c r="AA72" s="19"/>
      <c r="AB72" s="3"/>
      <c r="AC72" s="3"/>
      <c r="AD72" s="3"/>
      <c r="AE72" s="3"/>
      <c r="AF72" s="3"/>
      <c r="AG72" s="3"/>
      <c r="AH72" s="3"/>
      <c r="AI72" s="3"/>
    </row>
    <row r="73" s="1" customFormat="1" ht="48" customHeight="1" spans="1:35">
      <c r="A73" s="30" t="s">
        <v>325</v>
      </c>
      <c r="B73" s="19"/>
      <c r="C73" s="20"/>
      <c r="D73" s="19"/>
      <c r="E73" s="31"/>
      <c r="F73" s="19">
        <f>SUM(F74:F100)</f>
        <v>27</v>
      </c>
      <c r="G73" s="19"/>
      <c r="H73" s="19"/>
      <c r="I73" s="19"/>
      <c r="J73" s="19"/>
      <c r="K73" s="19"/>
      <c r="L73" s="19"/>
      <c r="M73" s="19"/>
      <c r="N73" s="19"/>
      <c r="O73" s="19"/>
      <c r="P73" s="19">
        <f>SUM(P74:P100)</f>
        <v>877</v>
      </c>
      <c r="Q73" s="19">
        <f t="shared" ref="Q73:V73" si="5">SUM(Q74:Q100)</f>
        <v>877</v>
      </c>
      <c r="R73" s="19">
        <f t="shared" si="5"/>
        <v>877</v>
      </c>
      <c r="S73" s="19">
        <f t="shared" si="5"/>
        <v>0</v>
      </c>
      <c r="T73" s="19">
        <f t="shared" si="5"/>
        <v>0</v>
      </c>
      <c r="U73" s="19">
        <f t="shared" si="5"/>
        <v>0</v>
      </c>
      <c r="V73" s="19">
        <f t="shared" si="5"/>
        <v>0</v>
      </c>
      <c r="W73" s="19"/>
      <c r="X73" s="19"/>
      <c r="Y73" s="19"/>
      <c r="Z73" s="19"/>
      <c r="AA73" s="19"/>
      <c r="AB73" s="3"/>
      <c r="AC73" s="3"/>
      <c r="AD73" s="3"/>
      <c r="AE73" s="3"/>
      <c r="AF73" s="3"/>
      <c r="AG73" s="3"/>
      <c r="AH73" s="3"/>
      <c r="AI73" s="3"/>
    </row>
    <row r="74" s="1" customFormat="1" ht="105" customHeight="1" spans="1:49">
      <c r="A74" s="32"/>
      <c r="B74" s="19" t="s">
        <v>326</v>
      </c>
      <c r="C74" s="20" t="s">
        <v>327</v>
      </c>
      <c r="D74" s="19" t="s">
        <v>328</v>
      </c>
      <c r="E74" s="31" t="s">
        <v>329</v>
      </c>
      <c r="F74" s="19">
        <v>1</v>
      </c>
      <c r="G74" s="19" t="s">
        <v>84</v>
      </c>
      <c r="H74" s="47" t="s">
        <v>330</v>
      </c>
      <c r="I74" s="19"/>
      <c r="J74" s="19" t="s">
        <v>42</v>
      </c>
      <c r="K74" s="19"/>
      <c r="L74" s="19">
        <v>43</v>
      </c>
      <c r="M74" s="19">
        <v>129</v>
      </c>
      <c r="N74" s="19">
        <v>78</v>
      </c>
      <c r="O74" s="19">
        <v>234</v>
      </c>
      <c r="P74" s="19">
        <v>16.92</v>
      </c>
      <c r="Q74" s="19">
        <v>16.92</v>
      </c>
      <c r="R74" s="19">
        <v>16.92</v>
      </c>
      <c r="S74" s="19"/>
      <c r="T74" s="19"/>
      <c r="U74" s="19"/>
      <c r="V74" s="19"/>
      <c r="W74" s="19" t="s">
        <v>43</v>
      </c>
      <c r="X74" s="19" t="s">
        <v>44</v>
      </c>
      <c r="Y74" s="19" t="s">
        <v>45</v>
      </c>
      <c r="Z74" s="19" t="s">
        <v>46</v>
      </c>
      <c r="AA74" s="19" t="s">
        <v>47</v>
      </c>
      <c r="AB74" s="3"/>
      <c r="AC74" s="3"/>
      <c r="AD74" s="3"/>
      <c r="AE74" s="3"/>
      <c r="AF74" s="3"/>
      <c r="AG74" s="3"/>
      <c r="AH74" s="3"/>
      <c r="AI74" s="3"/>
      <c r="AV74" s="1" t="s">
        <v>48</v>
      </c>
      <c r="AW74" s="1" t="s">
        <v>49</v>
      </c>
    </row>
    <row r="75" s="1" customFormat="1" ht="105" customHeight="1" spans="1:49">
      <c r="A75" s="32"/>
      <c r="B75" s="19" t="s">
        <v>331</v>
      </c>
      <c r="C75" s="20" t="s">
        <v>332</v>
      </c>
      <c r="D75" s="19" t="s">
        <v>328</v>
      </c>
      <c r="E75" s="31" t="s">
        <v>333</v>
      </c>
      <c r="F75" s="19">
        <v>1</v>
      </c>
      <c r="G75" s="19" t="s">
        <v>68</v>
      </c>
      <c r="H75" s="47" t="s">
        <v>334</v>
      </c>
      <c r="I75" s="19"/>
      <c r="J75" s="19" t="s">
        <v>42</v>
      </c>
      <c r="K75" s="19"/>
      <c r="L75" s="19">
        <v>23</v>
      </c>
      <c r="M75" s="19">
        <v>69</v>
      </c>
      <c r="N75" s="19">
        <v>14</v>
      </c>
      <c r="O75" s="19">
        <v>42</v>
      </c>
      <c r="P75" s="19">
        <v>13.54</v>
      </c>
      <c r="Q75" s="19">
        <v>13.54</v>
      </c>
      <c r="R75" s="19">
        <v>13.54</v>
      </c>
      <c r="S75" s="19"/>
      <c r="T75" s="19"/>
      <c r="U75" s="19"/>
      <c r="V75" s="19"/>
      <c r="W75" s="19" t="s">
        <v>43</v>
      </c>
      <c r="X75" s="19" t="s">
        <v>44</v>
      </c>
      <c r="Y75" s="19" t="s">
        <v>45</v>
      </c>
      <c r="Z75" s="19" t="s">
        <v>46</v>
      </c>
      <c r="AA75" s="19" t="s">
        <v>47</v>
      </c>
      <c r="AB75" s="3"/>
      <c r="AC75" s="3"/>
      <c r="AD75" s="3"/>
      <c r="AE75" s="3"/>
      <c r="AF75" s="3"/>
      <c r="AG75" s="3"/>
      <c r="AH75" s="3"/>
      <c r="AI75" s="3"/>
      <c r="AV75" s="1" t="s">
        <v>48</v>
      </c>
      <c r="AW75" s="1" t="s">
        <v>49</v>
      </c>
    </row>
    <row r="76" s="1" customFormat="1" ht="105" customHeight="1" spans="1:49">
      <c r="A76" s="32"/>
      <c r="B76" s="19" t="s">
        <v>335</v>
      </c>
      <c r="C76" s="20" t="s">
        <v>336</v>
      </c>
      <c r="D76" s="19" t="s">
        <v>328</v>
      </c>
      <c r="E76" s="31" t="s">
        <v>337</v>
      </c>
      <c r="F76" s="19">
        <v>1</v>
      </c>
      <c r="G76" s="19" t="s">
        <v>109</v>
      </c>
      <c r="H76" s="47" t="s">
        <v>338</v>
      </c>
      <c r="I76" s="19"/>
      <c r="J76" s="19" t="s">
        <v>42</v>
      </c>
      <c r="K76" s="19"/>
      <c r="L76" s="19">
        <v>2</v>
      </c>
      <c r="M76" s="19">
        <v>6</v>
      </c>
      <c r="N76" s="19">
        <v>6</v>
      </c>
      <c r="O76" s="19">
        <v>18</v>
      </c>
      <c r="P76" s="19">
        <v>6.92</v>
      </c>
      <c r="Q76" s="19">
        <v>6.92</v>
      </c>
      <c r="R76" s="19">
        <v>6.92</v>
      </c>
      <c r="S76" s="19"/>
      <c r="T76" s="19"/>
      <c r="U76" s="19"/>
      <c r="V76" s="19"/>
      <c r="W76" s="19" t="s">
        <v>43</v>
      </c>
      <c r="X76" s="19" t="s">
        <v>44</v>
      </c>
      <c r="Y76" s="19" t="s">
        <v>45</v>
      </c>
      <c r="Z76" s="19" t="s">
        <v>46</v>
      </c>
      <c r="AA76" s="19" t="s">
        <v>47</v>
      </c>
      <c r="AB76" s="3"/>
      <c r="AC76" s="3"/>
      <c r="AD76" s="3"/>
      <c r="AE76" s="3"/>
      <c r="AF76" s="3"/>
      <c r="AG76" s="3"/>
      <c r="AH76" s="3"/>
      <c r="AI76" s="3"/>
      <c r="AV76" s="1" t="s">
        <v>48</v>
      </c>
      <c r="AW76" s="1" t="s">
        <v>49</v>
      </c>
    </row>
    <row r="77" s="1" customFormat="1" ht="105" customHeight="1" spans="1:49">
      <c r="A77" s="32"/>
      <c r="B77" s="19" t="s">
        <v>339</v>
      </c>
      <c r="C77" s="20" t="s">
        <v>340</v>
      </c>
      <c r="D77" s="19" t="s">
        <v>328</v>
      </c>
      <c r="E77" s="31" t="s">
        <v>341</v>
      </c>
      <c r="F77" s="19">
        <v>1</v>
      </c>
      <c r="G77" s="19" t="s">
        <v>40</v>
      </c>
      <c r="H77" s="47" t="s">
        <v>342</v>
      </c>
      <c r="I77" s="19"/>
      <c r="J77" s="19" t="s">
        <v>42</v>
      </c>
      <c r="K77" s="19"/>
      <c r="L77" s="19">
        <v>177</v>
      </c>
      <c r="M77" s="19">
        <v>531</v>
      </c>
      <c r="N77" s="19">
        <v>285</v>
      </c>
      <c r="O77" s="19">
        <v>855</v>
      </c>
      <c r="P77" s="19">
        <v>72.14</v>
      </c>
      <c r="Q77" s="19">
        <v>72.14</v>
      </c>
      <c r="R77" s="19">
        <v>72.14</v>
      </c>
      <c r="S77" s="19"/>
      <c r="T77" s="19"/>
      <c r="U77" s="19"/>
      <c r="V77" s="19"/>
      <c r="W77" s="19" t="s">
        <v>43</v>
      </c>
      <c r="X77" s="19" t="s">
        <v>44</v>
      </c>
      <c r="Y77" s="19" t="s">
        <v>45</v>
      </c>
      <c r="Z77" s="19" t="s">
        <v>46</v>
      </c>
      <c r="AA77" s="19" t="s">
        <v>47</v>
      </c>
      <c r="AB77" s="3"/>
      <c r="AC77" s="3"/>
      <c r="AD77" s="3"/>
      <c r="AE77" s="3"/>
      <c r="AF77" s="3"/>
      <c r="AG77" s="3"/>
      <c r="AH77" s="3"/>
      <c r="AI77" s="3"/>
      <c r="AV77" s="1" t="s">
        <v>48</v>
      </c>
      <c r="AW77" s="1" t="s">
        <v>49</v>
      </c>
    </row>
    <row r="78" s="1" customFormat="1" ht="105" customHeight="1" spans="1:35">
      <c r="A78" s="32"/>
      <c r="B78" s="19" t="s">
        <v>343</v>
      </c>
      <c r="C78" s="20" t="s">
        <v>344</v>
      </c>
      <c r="D78" s="19" t="s">
        <v>328</v>
      </c>
      <c r="E78" s="31" t="s">
        <v>345</v>
      </c>
      <c r="F78" s="19">
        <v>1</v>
      </c>
      <c r="G78" s="19" t="s">
        <v>122</v>
      </c>
      <c r="H78" s="47"/>
      <c r="I78" s="19"/>
      <c r="J78" s="19" t="s">
        <v>42</v>
      </c>
      <c r="K78" s="19"/>
      <c r="L78" s="19">
        <v>2</v>
      </c>
      <c r="M78" s="19">
        <v>6</v>
      </c>
      <c r="N78" s="19">
        <v>20</v>
      </c>
      <c r="O78" s="19">
        <v>60</v>
      </c>
      <c r="P78" s="19">
        <v>2</v>
      </c>
      <c r="Q78" s="19">
        <v>2</v>
      </c>
      <c r="R78" s="19">
        <v>2</v>
      </c>
      <c r="S78" s="19"/>
      <c r="T78" s="19"/>
      <c r="U78" s="19"/>
      <c r="V78" s="19"/>
      <c r="W78" s="19" t="s">
        <v>43</v>
      </c>
      <c r="X78" s="19" t="s">
        <v>44</v>
      </c>
      <c r="Y78" s="19" t="s">
        <v>45</v>
      </c>
      <c r="Z78" s="19"/>
      <c r="AA78" s="19"/>
      <c r="AB78" s="3"/>
      <c r="AC78" s="3"/>
      <c r="AD78" s="3"/>
      <c r="AE78" s="3"/>
      <c r="AF78" s="3"/>
      <c r="AG78" s="3"/>
      <c r="AH78" s="3"/>
      <c r="AI78" s="3"/>
    </row>
    <row r="79" s="1" customFormat="1" ht="105" customHeight="1" spans="1:49">
      <c r="A79" s="32"/>
      <c r="B79" s="19" t="s">
        <v>346</v>
      </c>
      <c r="C79" s="20" t="s">
        <v>347</v>
      </c>
      <c r="D79" s="19" t="s">
        <v>328</v>
      </c>
      <c r="E79" s="31" t="s">
        <v>348</v>
      </c>
      <c r="F79" s="19">
        <v>1</v>
      </c>
      <c r="G79" s="19" t="s">
        <v>53</v>
      </c>
      <c r="H79" s="47" t="s">
        <v>349</v>
      </c>
      <c r="I79" s="19"/>
      <c r="J79" s="19" t="s">
        <v>42</v>
      </c>
      <c r="K79" s="19"/>
      <c r="L79" s="19">
        <v>101</v>
      </c>
      <c r="M79" s="19">
        <v>303</v>
      </c>
      <c r="N79" s="19">
        <v>72</v>
      </c>
      <c r="O79" s="19">
        <v>216</v>
      </c>
      <c r="P79" s="19">
        <v>29.18</v>
      </c>
      <c r="Q79" s="19">
        <v>29.18</v>
      </c>
      <c r="R79" s="19">
        <v>29.18</v>
      </c>
      <c r="S79" s="19"/>
      <c r="T79" s="19"/>
      <c r="U79" s="19"/>
      <c r="V79" s="19"/>
      <c r="W79" s="19" t="s">
        <v>43</v>
      </c>
      <c r="X79" s="19" t="s">
        <v>44</v>
      </c>
      <c r="Y79" s="19" t="s">
        <v>45</v>
      </c>
      <c r="Z79" s="19" t="s">
        <v>46</v>
      </c>
      <c r="AA79" s="19" t="s">
        <v>47</v>
      </c>
      <c r="AB79" s="3"/>
      <c r="AC79" s="3"/>
      <c r="AD79" s="3"/>
      <c r="AE79" s="3"/>
      <c r="AF79" s="3"/>
      <c r="AG79" s="3"/>
      <c r="AH79" s="3"/>
      <c r="AI79" s="3"/>
      <c r="AV79" s="1" t="s">
        <v>48</v>
      </c>
      <c r="AW79" s="1" t="s">
        <v>49</v>
      </c>
    </row>
    <row r="80" s="1" customFormat="1" ht="105" customHeight="1" spans="1:49">
      <c r="A80" s="32"/>
      <c r="B80" s="19" t="s">
        <v>350</v>
      </c>
      <c r="C80" s="20" t="s">
        <v>351</v>
      </c>
      <c r="D80" s="19" t="s">
        <v>328</v>
      </c>
      <c r="E80" s="31" t="s">
        <v>352</v>
      </c>
      <c r="F80" s="19">
        <v>1</v>
      </c>
      <c r="G80" s="19" t="s">
        <v>58</v>
      </c>
      <c r="H80" s="47" t="s">
        <v>59</v>
      </c>
      <c r="I80" s="19"/>
      <c r="J80" s="19" t="s">
        <v>42</v>
      </c>
      <c r="K80" s="19"/>
      <c r="L80" s="19">
        <v>33</v>
      </c>
      <c r="M80" s="19">
        <v>99</v>
      </c>
      <c r="N80" s="19">
        <v>34</v>
      </c>
      <c r="O80" s="19">
        <v>102</v>
      </c>
      <c r="P80" s="19">
        <v>2.7</v>
      </c>
      <c r="Q80" s="19">
        <v>2.7</v>
      </c>
      <c r="R80" s="19">
        <v>2.7</v>
      </c>
      <c r="S80" s="19"/>
      <c r="T80" s="19"/>
      <c r="U80" s="19"/>
      <c r="V80" s="19"/>
      <c r="W80" s="19" t="s">
        <v>43</v>
      </c>
      <c r="X80" s="19" t="s">
        <v>44</v>
      </c>
      <c r="Y80" s="19" t="s">
        <v>45</v>
      </c>
      <c r="Z80" s="19" t="s">
        <v>46</v>
      </c>
      <c r="AA80" s="19" t="s">
        <v>47</v>
      </c>
      <c r="AB80" s="3"/>
      <c r="AC80" s="3"/>
      <c r="AD80" s="3"/>
      <c r="AE80" s="3"/>
      <c r="AF80" s="3"/>
      <c r="AG80" s="3"/>
      <c r="AH80" s="3"/>
      <c r="AI80" s="3"/>
      <c r="AV80" s="1" t="s">
        <v>48</v>
      </c>
      <c r="AW80" s="1" t="s">
        <v>49</v>
      </c>
    </row>
    <row r="81" s="1" customFormat="1" ht="96.95" customHeight="1" spans="1:49">
      <c r="A81" s="32"/>
      <c r="B81" s="19" t="s">
        <v>353</v>
      </c>
      <c r="C81" s="20" t="s">
        <v>344</v>
      </c>
      <c r="D81" s="19" t="s">
        <v>328</v>
      </c>
      <c r="E81" s="31" t="s">
        <v>354</v>
      </c>
      <c r="F81" s="19">
        <v>1</v>
      </c>
      <c r="G81" s="19" t="s">
        <v>63</v>
      </c>
      <c r="H81" s="47" t="s">
        <v>355</v>
      </c>
      <c r="I81" s="19"/>
      <c r="J81" s="19" t="s">
        <v>42</v>
      </c>
      <c r="K81" s="19"/>
      <c r="L81" s="19">
        <v>3</v>
      </c>
      <c r="M81" s="19">
        <v>9</v>
      </c>
      <c r="N81" s="19">
        <v>27</v>
      </c>
      <c r="O81" s="19">
        <v>81</v>
      </c>
      <c r="P81" s="19">
        <v>2</v>
      </c>
      <c r="Q81" s="19">
        <v>2</v>
      </c>
      <c r="R81" s="19">
        <v>2</v>
      </c>
      <c r="S81" s="19"/>
      <c r="T81" s="19"/>
      <c r="U81" s="19"/>
      <c r="V81" s="19"/>
      <c r="W81" s="19" t="s">
        <v>43</v>
      </c>
      <c r="X81" s="19" t="s">
        <v>44</v>
      </c>
      <c r="Y81" s="19" t="s">
        <v>45</v>
      </c>
      <c r="Z81" s="19" t="s">
        <v>46</v>
      </c>
      <c r="AA81" s="19" t="s">
        <v>47</v>
      </c>
      <c r="AB81" s="3"/>
      <c r="AC81" s="3"/>
      <c r="AD81" s="3"/>
      <c r="AE81" s="3"/>
      <c r="AF81" s="3"/>
      <c r="AG81" s="3"/>
      <c r="AH81" s="3"/>
      <c r="AI81" s="3"/>
      <c r="AV81" s="1" t="s">
        <v>48</v>
      </c>
      <c r="AW81" s="1" t="s">
        <v>49</v>
      </c>
    </row>
    <row r="82" s="1" customFormat="1" ht="96.95" customHeight="1" spans="1:49">
      <c r="A82" s="32"/>
      <c r="B82" s="19" t="s">
        <v>356</v>
      </c>
      <c r="C82" s="20" t="s">
        <v>357</v>
      </c>
      <c r="D82" s="19" t="s">
        <v>328</v>
      </c>
      <c r="E82" s="31" t="s">
        <v>358</v>
      </c>
      <c r="F82" s="19">
        <v>1</v>
      </c>
      <c r="G82" s="19" t="s">
        <v>73</v>
      </c>
      <c r="H82" s="47" t="s">
        <v>359</v>
      </c>
      <c r="I82" s="19"/>
      <c r="J82" s="19" t="s">
        <v>42</v>
      </c>
      <c r="K82" s="19"/>
      <c r="L82" s="19">
        <v>172</v>
      </c>
      <c r="M82" s="19">
        <v>516</v>
      </c>
      <c r="N82" s="19">
        <v>278</v>
      </c>
      <c r="O82" s="19">
        <v>834</v>
      </c>
      <c r="P82" s="19">
        <v>41.88</v>
      </c>
      <c r="Q82" s="19">
        <v>41.88</v>
      </c>
      <c r="R82" s="19">
        <v>41.88</v>
      </c>
      <c r="S82" s="19"/>
      <c r="T82" s="19"/>
      <c r="U82" s="19"/>
      <c r="V82" s="19"/>
      <c r="W82" s="19" t="s">
        <v>43</v>
      </c>
      <c r="X82" s="19" t="s">
        <v>44</v>
      </c>
      <c r="Y82" s="19" t="s">
        <v>45</v>
      </c>
      <c r="Z82" s="19" t="s">
        <v>46</v>
      </c>
      <c r="AA82" s="19" t="s">
        <v>47</v>
      </c>
      <c r="AB82" s="3"/>
      <c r="AC82" s="3"/>
      <c r="AD82" s="3"/>
      <c r="AE82" s="3"/>
      <c r="AF82" s="3"/>
      <c r="AG82" s="3"/>
      <c r="AH82" s="3"/>
      <c r="AI82" s="3"/>
      <c r="AV82" s="1" t="s">
        <v>48</v>
      </c>
      <c r="AW82" s="1" t="s">
        <v>49</v>
      </c>
    </row>
    <row r="83" s="1" customFormat="1" ht="96.95" customHeight="1" spans="1:49">
      <c r="A83" s="32"/>
      <c r="B83" s="19" t="s">
        <v>360</v>
      </c>
      <c r="C83" s="20" t="s">
        <v>361</v>
      </c>
      <c r="D83" s="19" t="s">
        <v>328</v>
      </c>
      <c r="E83" s="31" t="s">
        <v>362</v>
      </c>
      <c r="F83" s="19">
        <v>1</v>
      </c>
      <c r="G83" s="19" t="s">
        <v>363</v>
      </c>
      <c r="H83" s="47" t="s">
        <v>306</v>
      </c>
      <c r="I83" s="19"/>
      <c r="J83" s="19" t="s">
        <v>42</v>
      </c>
      <c r="K83" s="19"/>
      <c r="L83" s="19">
        <v>126</v>
      </c>
      <c r="M83" s="19">
        <v>378</v>
      </c>
      <c r="N83" s="19">
        <v>320</v>
      </c>
      <c r="O83" s="19">
        <v>960</v>
      </c>
      <c r="P83" s="19">
        <v>14.72</v>
      </c>
      <c r="Q83" s="19">
        <v>14.72</v>
      </c>
      <c r="R83" s="19">
        <v>14.72</v>
      </c>
      <c r="S83" s="19"/>
      <c r="T83" s="19"/>
      <c r="U83" s="19"/>
      <c r="V83" s="19"/>
      <c r="W83" s="19" t="s">
        <v>43</v>
      </c>
      <c r="X83" s="19" t="s">
        <v>44</v>
      </c>
      <c r="Y83" s="19" t="s">
        <v>45</v>
      </c>
      <c r="Z83" s="19" t="s">
        <v>46</v>
      </c>
      <c r="AA83" s="19" t="s">
        <v>47</v>
      </c>
      <c r="AB83" s="3"/>
      <c r="AC83" s="3"/>
      <c r="AD83" s="3"/>
      <c r="AE83" s="3"/>
      <c r="AF83" s="3"/>
      <c r="AG83" s="3"/>
      <c r="AH83" s="3"/>
      <c r="AI83" s="3"/>
      <c r="AV83" s="1" t="s">
        <v>48</v>
      </c>
      <c r="AW83" s="1" t="s">
        <v>49</v>
      </c>
    </row>
    <row r="84" s="1" customFormat="1" ht="96.95" customHeight="1" spans="1:49">
      <c r="A84" s="32"/>
      <c r="B84" s="19" t="s">
        <v>364</v>
      </c>
      <c r="C84" s="20" t="s">
        <v>365</v>
      </c>
      <c r="D84" s="19" t="s">
        <v>366</v>
      </c>
      <c r="E84" s="31" t="s">
        <v>367</v>
      </c>
      <c r="F84" s="19">
        <v>1</v>
      </c>
      <c r="G84" s="19" t="s">
        <v>79</v>
      </c>
      <c r="H84" s="47" t="s">
        <v>368</v>
      </c>
      <c r="I84" s="19"/>
      <c r="J84" s="19" t="s">
        <v>42</v>
      </c>
      <c r="K84" s="19"/>
      <c r="L84" s="19">
        <v>537</v>
      </c>
      <c r="M84" s="19">
        <v>2012</v>
      </c>
      <c r="N84" s="19">
        <v>537</v>
      </c>
      <c r="O84" s="19">
        <v>2012</v>
      </c>
      <c r="P84" s="19">
        <v>39.5644</v>
      </c>
      <c r="Q84" s="19">
        <v>39.5644</v>
      </c>
      <c r="R84" s="19">
        <v>39.5644</v>
      </c>
      <c r="S84" s="19"/>
      <c r="T84" s="19"/>
      <c r="U84" s="19"/>
      <c r="V84" s="19"/>
      <c r="W84" s="19" t="s">
        <v>369</v>
      </c>
      <c r="X84" s="19" t="s">
        <v>44</v>
      </c>
      <c r="Y84" s="19" t="s">
        <v>370</v>
      </c>
      <c r="Z84" s="19" t="s">
        <v>46</v>
      </c>
      <c r="AA84" s="19"/>
      <c r="AB84" s="3"/>
      <c r="AC84" s="3"/>
      <c r="AD84" s="3"/>
      <c r="AE84" s="3"/>
      <c r="AF84" s="3"/>
      <c r="AG84" s="3"/>
      <c r="AH84" s="3"/>
      <c r="AI84" s="3"/>
      <c r="AV84" s="1" t="s">
        <v>48</v>
      </c>
      <c r="AW84" s="1" t="s">
        <v>49</v>
      </c>
    </row>
    <row r="85" s="1" customFormat="1" ht="96.95" customHeight="1" spans="1:49">
      <c r="A85" s="32"/>
      <c r="B85" s="19" t="s">
        <v>371</v>
      </c>
      <c r="C85" s="20" t="s">
        <v>372</v>
      </c>
      <c r="D85" s="19" t="s">
        <v>366</v>
      </c>
      <c r="E85" s="31" t="s">
        <v>373</v>
      </c>
      <c r="F85" s="19">
        <v>1</v>
      </c>
      <c r="G85" s="19" t="s">
        <v>84</v>
      </c>
      <c r="H85" s="19" t="s">
        <v>374</v>
      </c>
      <c r="I85" s="19"/>
      <c r="J85" s="19" t="s">
        <v>42</v>
      </c>
      <c r="K85" s="19"/>
      <c r="L85" s="19">
        <v>452</v>
      </c>
      <c r="M85" s="19">
        <v>1733</v>
      </c>
      <c r="N85" s="19">
        <v>452</v>
      </c>
      <c r="O85" s="19">
        <v>1733</v>
      </c>
      <c r="P85" s="19">
        <v>31.5538</v>
      </c>
      <c r="Q85" s="19">
        <f>SUM(R85:U85)</f>
        <v>31.5538</v>
      </c>
      <c r="R85" s="19">
        <v>31.5538</v>
      </c>
      <c r="S85" s="19"/>
      <c r="T85" s="19"/>
      <c r="U85" s="19"/>
      <c r="V85" s="19"/>
      <c r="W85" s="19" t="s">
        <v>369</v>
      </c>
      <c r="X85" s="19" t="s">
        <v>44</v>
      </c>
      <c r="Y85" s="19" t="s">
        <v>370</v>
      </c>
      <c r="Z85" s="19" t="s">
        <v>46</v>
      </c>
      <c r="AA85" s="19"/>
      <c r="AB85" s="3"/>
      <c r="AC85" s="3"/>
      <c r="AD85" s="3"/>
      <c r="AE85" s="3"/>
      <c r="AF85" s="3"/>
      <c r="AG85" s="3"/>
      <c r="AH85" s="3"/>
      <c r="AI85" s="3"/>
      <c r="AV85" s="1" t="s">
        <v>48</v>
      </c>
      <c r="AW85" s="1" t="s">
        <v>49</v>
      </c>
    </row>
    <row r="86" s="1" customFormat="1" ht="96.95" customHeight="1" spans="1:49">
      <c r="A86" s="32"/>
      <c r="B86" s="19" t="s">
        <v>375</v>
      </c>
      <c r="C86" s="20" t="s">
        <v>376</v>
      </c>
      <c r="D86" s="19" t="s">
        <v>366</v>
      </c>
      <c r="E86" s="31" t="s">
        <v>377</v>
      </c>
      <c r="F86" s="19">
        <v>1</v>
      </c>
      <c r="G86" s="19" t="s">
        <v>68</v>
      </c>
      <c r="H86" s="19" t="s">
        <v>378</v>
      </c>
      <c r="I86" s="19"/>
      <c r="J86" s="19" t="s">
        <v>42</v>
      </c>
      <c r="K86" s="19"/>
      <c r="L86" s="19">
        <v>484</v>
      </c>
      <c r="M86" s="19">
        <v>1582</v>
      </c>
      <c r="N86" s="19">
        <v>484</v>
      </c>
      <c r="O86" s="19">
        <v>1582</v>
      </c>
      <c r="P86" s="19">
        <v>24.626</v>
      </c>
      <c r="Q86" s="19">
        <f>SUM(R86:U86)</f>
        <v>24.626</v>
      </c>
      <c r="R86" s="48">
        <v>24.626</v>
      </c>
      <c r="S86" s="19"/>
      <c r="T86" s="19"/>
      <c r="U86" s="19"/>
      <c r="V86" s="19"/>
      <c r="W86" s="19" t="s">
        <v>369</v>
      </c>
      <c r="X86" s="19" t="s">
        <v>44</v>
      </c>
      <c r="Y86" s="19" t="s">
        <v>370</v>
      </c>
      <c r="Z86" s="19" t="s">
        <v>46</v>
      </c>
      <c r="AA86" s="19"/>
      <c r="AB86" s="3"/>
      <c r="AC86" s="3"/>
      <c r="AD86" s="3"/>
      <c r="AE86" s="3"/>
      <c r="AF86" s="3"/>
      <c r="AG86" s="3"/>
      <c r="AH86" s="3"/>
      <c r="AI86" s="3"/>
      <c r="AV86" s="1" t="s">
        <v>48</v>
      </c>
      <c r="AW86" s="1" t="s">
        <v>49</v>
      </c>
    </row>
    <row r="87" s="1" customFormat="1" ht="96.95" customHeight="1" spans="1:49">
      <c r="A87" s="32"/>
      <c r="B87" s="19" t="s">
        <v>379</v>
      </c>
      <c r="C87" s="20" t="s">
        <v>380</v>
      </c>
      <c r="D87" s="19" t="s">
        <v>366</v>
      </c>
      <c r="E87" s="31" t="s">
        <v>381</v>
      </c>
      <c r="F87" s="19">
        <v>1</v>
      </c>
      <c r="G87" s="19" t="s">
        <v>93</v>
      </c>
      <c r="H87" s="19" t="s">
        <v>382</v>
      </c>
      <c r="I87" s="19"/>
      <c r="J87" s="19" t="s">
        <v>42</v>
      </c>
      <c r="K87" s="19"/>
      <c r="L87" s="19">
        <v>349</v>
      </c>
      <c r="M87" s="19">
        <v>1396</v>
      </c>
      <c r="N87" s="19">
        <v>349</v>
      </c>
      <c r="O87" s="19">
        <v>1396</v>
      </c>
      <c r="P87" s="19">
        <v>37.1902</v>
      </c>
      <c r="Q87" s="19">
        <f>SUM(R87:U87)</f>
        <v>37.1902</v>
      </c>
      <c r="R87" s="48">
        <v>37.1902</v>
      </c>
      <c r="S87" s="19"/>
      <c r="T87" s="19"/>
      <c r="U87" s="19"/>
      <c r="V87" s="19"/>
      <c r="W87" s="19" t="s">
        <v>369</v>
      </c>
      <c r="X87" s="19" t="s">
        <v>44</v>
      </c>
      <c r="Y87" s="19" t="s">
        <v>370</v>
      </c>
      <c r="Z87" s="19" t="s">
        <v>46</v>
      </c>
      <c r="AA87" s="19"/>
      <c r="AB87" s="3"/>
      <c r="AC87" s="3"/>
      <c r="AD87" s="3"/>
      <c r="AE87" s="3"/>
      <c r="AF87" s="3"/>
      <c r="AG87" s="3"/>
      <c r="AH87" s="3"/>
      <c r="AI87" s="3"/>
      <c r="AV87" s="1" t="s">
        <v>48</v>
      </c>
      <c r="AW87" s="1" t="s">
        <v>49</v>
      </c>
    </row>
    <row r="88" s="1" customFormat="1" ht="111.95" customHeight="1" spans="1:49">
      <c r="A88" s="32"/>
      <c r="B88" s="19" t="s">
        <v>383</v>
      </c>
      <c r="C88" s="20" t="s">
        <v>384</v>
      </c>
      <c r="D88" s="19" t="s">
        <v>366</v>
      </c>
      <c r="E88" s="31" t="s">
        <v>385</v>
      </c>
      <c r="F88" s="19">
        <v>1</v>
      </c>
      <c r="G88" s="19" t="s">
        <v>98</v>
      </c>
      <c r="H88" s="19" t="s">
        <v>386</v>
      </c>
      <c r="I88" s="19"/>
      <c r="J88" s="19" t="s">
        <v>100</v>
      </c>
      <c r="K88" s="19"/>
      <c r="L88" s="19">
        <v>443</v>
      </c>
      <c r="M88" s="19">
        <v>1678</v>
      </c>
      <c r="N88" s="19">
        <v>443</v>
      </c>
      <c r="O88" s="19">
        <v>1678</v>
      </c>
      <c r="P88" s="19">
        <v>31.8394</v>
      </c>
      <c r="Q88" s="19">
        <f>SUM(R88:U88)</f>
        <v>31.8394</v>
      </c>
      <c r="R88" s="48">
        <v>31.8394</v>
      </c>
      <c r="S88" s="19"/>
      <c r="T88" s="19"/>
      <c r="U88" s="19"/>
      <c r="V88" s="19"/>
      <c r="W88" s="19" t="s">
        <v>369</v>
      </c>
      <c r="X88" s="19" t="s">
        <v>44</v>
      </c>
      <c r="Y88" s="19" t="s">
        <v>370</v>
      </c>
      <c r="Z88" s="19" t="s">
        <v>46</v>
      </c>
      <c r="AA88" s="19"/>
      <c r="AB88" s="3"/>
      <c r="AC88" s="3"/>
      <c r="AD88" s="3"/>
      <c r="AE88" s="3"/>
      <c r="AF88" s="3"/>
      <c r="AG88" s="3"/>
      <c r="AH88" s="3"/>
      <c r="AI88" s="3"/>
      <c r="AV88" s="1" t="s">
        <v>48</v>
      </c>
      <c r="AW88" s="1" t="s">
        <v>49</v>
      </c>
    </row>
    <row r="89" s="1" customFormat="1" ht="111.95" customHeight="1" spans="1:49">
      <c r="A89" s="32"/>
      <c r="B89" s="19" t="s">
        <v>387</v>
      </c>
      <c r="C89" s="20" t="s">
        <v>388</v>
      </c>
      <c r="D89" s="19" t="s">
        <v>366</v>
      </c>
      <c r="E89" s="31" t="s">
        <v>389</v>
      </c>
      <c r="F89" s="19">
        <v>1</v>
      </c>
      <c r="G89" s="19" t="s">
        <v>104</v>
      </c>
      <c r="H89" s="19" t="s">
        <v>390</v>
      </c>
      <c r="I89" s="19"/>
      <c r="J89" s="19" t="s">
        <v>42</v>
      </c>
      <c r="K89" s="19"/>
      <c r="L89" s="19">
        <v>470</v>
      </c>
      <c r="M89" s="19">
        <v>1771</v>
      </c>
      <c r="N89" s="19">
        <v>470</v>
      </c>
      <c r="O89" s="19">
        <v>1771</v>
      </c>
      <c r="P89" s="48">
        <v>30.0816</v>
      </c>
      <c r="Q89" s="48">
        <v>30.0816</v>
      </c>
      <c r="R89" s="48">
        <v>30.0816</v>
      </c>
      <c r="S89" s="19"/>
      <c r="T89" s="19"/>
      <c r="U89" s="19"/>
      <c r="V89" s="19"/>
      <c r="W89" s="19" t="s">
        <v>369</v>
      </c>
      <c r="X89" s="19" t="s">
        <v>44</v>
      </c>
      <c r="Y89" s="19" t="s">
        <v>370</v>
      </c>
      <c r="Z89" s="19" t="s">
        <v>46</v>
      </c>
      <c r="AA89" s="19"/>
      <c r="AB89" s="3"/>
      <c r="AC89" s="3"/>
      <c r="AD89" s="3"/>
      <c r="AE89" s="3"/>
      <c r="AF89" s="3"/>
      <c r="AG89" s="3"/>
      <c r="AH89" s="3"/>
      <c r="AI89" s="3"/>
      <c r="AV89" s="1" t="s">
        <v>48</v>
      </c>
      <c r="AW89" s="1" t="s">
        <v>49</v>
      </c>
    </row>
    <row r="90" s="1" customFormat="1" ht="111.95" customHeight="1" spans="1:49">
      <c r="A90" s="32"/>
      <c r="B90" s="19" t="s">
        <v>391</v>
      </c>
      <c r="C90" s="20" t="s">
        <v>392</v>
      </c>
      <c r="D90" s="19" t="s">
        <v>366</v>
      </c>
      <c r="E90" s="31" t="s">
        <v>393</v>
      </c>
      <c r="F90" s="19">
        <v>1</v>
      </c>
      <c r="G90" s="19" t="s">
        <v>109</v>
      </c>
      <c r="H90" s="19" t="s">
        <v>394</v>
      </c>
      <c r="I90" s="19"/>
      <c r="J90" s="19" t="s">
        <v>42</v>
      </c>
      <c r="K90" s="19"/>
      <c r="L90" s="19">
        <v>221</v>
      </c>
      <c r="M90" s="19">
        <v>825</v>
      </c>
      <c r="N90" s="19">
        <v>221</v>
      </c>
      <c r="O90" s="19">
        <v>825</v>
      </c>
      <c r="P90" s="48">
        <v>13.0124</v>
      </c>
      <c r="Q90" s="48">
        <v>13.0124</v>
      </c>
      <c r="R90" s="48">
        <v>13.0124</v>
      </c>
      <c r="S90" s="19"/>
      <c r="T90" s="19"/>
      <c r="U90" s="19"/>
      <c r="V90" s="19"/>
      <c r="W90" s="19" t="s">
        <v>369</v>
      </c>
      <c r="X90" s="19" t="s">
        <v>44</v>
      </c>
      <c r="Y90" s="19" t="s">
        <v>370</v>
      </c>
      <c r="Z90" s="19" t="s">
        <v>46</v>
      </c>
      <c r="AA90" s="19"/>
      <c r="AB90" s="3"/>
      <c r="AC90" s="3"/>
      <c r="AD90" s="3"/>
      <c r="AE90" s="3"/>
      <c r="AF90" s="3"/>
      <c r="AG90" s="3"/>
      <c r="AH90" s="3"/>
      <c r="AI90" s="3"/>
      <c r="AV90" s="1" t="s">
        <v>48</v>
      </c>
      <c r="AW90" s="1" t="s">
        <v>49</v>
      </c>
    </row>
    <row r="91" s="1" customFormat="1" ht="111.95" customHeight="1" spans="1:49">
      <c r="A91" s="32"/>
      <c r="B91" s="19" t="s">
        <v>395</v>
      </c>
      <c r="C91" s="20" t="s">
        <v>396</v>
      </c>
      <c r="D91" s="19" t="s">
        <v>366</v>
      </c>
      <c r="E91" s="31" t="s">
        <v>397</v>
      </c>
      <c r="F91" s="19">
        <v>1</v>
      </c>
      <c r="G91" s="19" t="s">
        <v>114</v>
      </c>
      <c r="H91" s="19" t="s">
        <v>398</v>
      </c>
      <c r="I91" s="19"/>
      <c r="J91" s="19" t="s">
        <v>42</v>
      </c>
      <c r="K91" s="19"/>
      <c r="L91" s="19">
        <v>434</v>
      </c>
      <c r="M91" s="19">
        <v>1649</v>
      </c>
      <c r="N91" s="19">
        <v>434</v>
      </c>
      <c r="O91" s="19">
        <v>1649</v>
      </c>
      <c r="P91" s="48">
        <v>24.7154</v>
      </c>
      <c r="Q91" s="48">
        <v>24.7154</v>
      </c>
      <c r="R91" s="48">
        <v>24.7154</v>
      </c>
      <c r="S91" s="19"/>
      <c r="T91" s="19"/>
      <c r="U91" s="19"/>
      <c r="V91" s="19"/>
      <c r="W91" s="19" t="s">
        <v>369</v>
      </c>
      <c r="X91" s="19" t="s">
        <v>44</v>
      </c>
      <c r="Y91" s="19" t="s">
        <v>370</v>
      </c>
      <c r="Z91" s="19" t="s">
        <v>46</v>
      </c>
      <c r="AA91" s="19"/>
      <c r="AB91" s="3"/>
      <c r="AC91" s="3"/>
      <c r="AD91" s="3"/>
      <c r="AE91" s="3"/>
      <c r="AF91" s="3"/>
      <c r="AG91" s="3"/>
      <c r="AH91" s="3"/>
      <c r="AI91" s="3"/>
      <c r="AV91" s="1" t="s">
        <v>48</v>
      </c>
      <c r="AW91" s="1" t="s">
        <v>49</v>
      </c>
    </row>
    <row r="92" s="1" customFormat="1" ht="111.95" customHeight="1" spans="1:49">
      <c r="A92" s="32"/>
      <c r="B92" s="19" t="s">
        <v>399</v>
      </c>
      <c r="C92" s="20" t="s">
        <v>400</v>
      </c>
      <c r="D92" s="19" t="s">
        <v>366</v>
      </c>
      <c r="E92" s="31" t="s">
        <v>401</v>
      </c>
      <c r="F92" s="19">
        <v>1</v>
      </c>
      <c r="G92" s="19" t="s">
        <v>40</v>
      </c>
      <c r="H92" s="19" t="s">
        <v>402</v>
      </c>
      <c r="I92" s="19"/>
      <c r="J92" s="19" t="s">
        <v>42</v>
      </c>
      <c r="K92" s="19"/>
      <c r="L92" s="19">
        <v>483</v>
      </c>
      <c r="M92" s="19">
        <v>1760</v>
      </c>
      <c r="N92" s="19">
        <v>483</v>
      </c>
      <c r="O92" s="19">
        <v>1760</v>
      </c>
      <c r="P92" s="48">
        <v>30.4478</v>
      </c>
      <c r="Q92" s="48">
        <v>30.4478</v>
      </c>
      <c r="R92" s="48">
        <v>30.4478</v>
      </c>
      <c r="S92" s="19"/>
      <c r="T92" s="19"/>
      <c r="U92" s="19"/>
      <c r="V92" s="19"/>
      <c r="W92" s="19" t="s">
        <v>369</v>
      </c>
      <c r="X92" s="19" t="s">
        <v>44</v>
      </c>
      <c r="Y92" s="19" t="s">
        <v>370</v>
      </c>
      <c r="Z92" s="19" t="s">
        <v>46</v>
      </c>
      <c r="AA92" s="19"/>
      <c r="AB92" s="3"/>
      <c r="AC92" s="3"/>
      <c r="AD92" s="3"/>
      <c r="AE92" s="3"/>
      <c r="AF92" s="3"/>
      <c r="AG92" s="3"/>
      <c r="AH92" s="3"/>
      <c r="AI92" s="3"/>
      <c r="AV92" s="1" t="s">
        <v>48</v>
      </c>
      <c r="AW92" s="1" t="s">
        <v>49</v>
      </c>
    </row>
    <row r="93" s="1" customFormat="1" ht="111.95" customHeight="1" spans="1:49">
      <c r="A93" s="32"/>
      <c r="B93" s="19" t="s">
        <v>403</v>
      </c>
      <c r="C93" s="20" t="s">
        <v>404</v>
      </c>
      <c r="D93" s="19" t="s">
        <v>366</v>
      </c>
      <c r="E93" s="31" t="s">
        <v>405</v>
      </c>
      <c r="F93" s="19">
        <v>1</v>
      </c>
      <c r="G93" s="19" t="s">
        <v>122</v>
      </c>
      <c r="H93" s="19" t="s">
        <v>406</v>
      </c>
      <c r="I93" s="19"/>
      <c r="J93" s="19" t="s">
        <v>42</v>
      </c>
      <c r="K93" s="19"/>
      <c r="L93" s="19">
        <v>448</v>
      </c>
      <c r="M93" s="19">
        <v>1628</v>
      </c>
      <c r="N93" s="19">
        <v>448</v>
      </c>
      <c r="O93" s="19">
        <v>1628</v>
      </c>
      <c r="P93" s="48">
        <v>23.8062</v>
      </c>
      <c r="Q93" s="48">
        <v>23.8062</v>
      </c>
      <c r="R93" s="48">
        <v>23.8062</v>
      </c>
      <c r="S93" s="19"/>
      <c r="T93" s="19"/>
      <c r="U93" s="19"/>
      <c r="V93" s="19"/>
      <c r="W93" s="19" t="s">
        <v>369</v>
      </c>
      <c r="X93" s="19" t="s">
        <v>44</v>
      </c>
      <c r="Y93" s="19" t="s">
        <v>370</v>
      </c>
      <c r="Z93" s="19" t="s">
        <v>46</v>
      </c>
      <c r="AA93" s="19"/>
      <c r="AB93" s="3"/>
      <c r="AC93" s="3"/>
      <c r="AD93" s="3"/>
      <c r="AE93" s="3"/>
      <c r="AF93" s="3"/>
      <c r="AG93" s="3"/>
      <c r="AH93" s="3"/>
      <c r="AI93" s="3"/>
      <c r="AV93" s="1" t="s">
        <v>48</v>
      </c>
      <c r="AW93" s="1" t="s">
        <v>49</v>
      </c>
    </row>
    <row r="94" s="1" customFormat="1" ht="111.95" customHeight="1" spans="1:49">
      <c r="A94" s="32"/>
      <c r="B94" s="19" t="s">
        <v>407</v>
      </c>
      <c r="C94" s="20" t="s">
        <v>408</v>
      </c>
      <c r="D94" s="19" t="s">
        <v>366</v>
      </c>
      <c r="E94" s="31" t="s">
        <v>409</v>
      </c>
      <c r="F94" s="19">
        <v>1</v>
      </c>
      <c r="G94" s="19" t="s">
        <v>127</v>
      </c>
      <c r="H94" s="19" t="s">
        <v>410</v>
      </c>
      <c r="I94" s="19"/>
      <c r="J94" s="19" t="s">
        <v>42</v>
      </c>
      <c r="K94" s="19"/>
      <c r="L94" s="19">
        <v>295</v>
      </c>
      <c r="M94" s="19">
        <v>1104</v>
      </c>
      <c r="N94" s="19">
        <v>295</v>
      </c>
      <c r="O94" s="19">
        <v>1104</v>
      </c>
      <c r="P94" s="19">
        <v>22.536</v>
      </c>
      <c r="Q94" s="19">
        <v>22.536</v>
      </c>
      <c r="R94" s="19">
        <v>22.536</v>
      </c>
      <c r="S94" s="19"/>
      <c r="T94" s="19"/>
      <c r="U94" s="19"/>
      <c r="V94" s="19"/>
      <c r="W94" s="19" t="s">
        <v>369</v>
      </c>
      <c r="X94" s="19" t="s">
        <v>44</v>
      </c>
      <c r="Y94" s="19" t="s">
        <v>370</v>
      </c>
      <c r="Z94" s="19" t="s">
        <v>46</v>
      </c>
      <c r="AA94" s="19"/>
      <c r="AB94" s="3"/>
      <c r="AC94" s="3"/>
      <c r="AD94" s="3"/>
      <c r="AE94" s="3"/>
      <c r="AF94" s="3"/>
      <c r="AG94" s="3"/>
      <c r="AH94" s="3"/>
      <c r="AI94" s="3"/>
      <c r="AV94" s="1" t="s">
        <v>48</v>
      </c>
      <c r="AW94" s="1" t="s">
        <v>49</v>
      </c>
    </row>
    <row r="95" s="1" customFormat="1" ht="111.95" customHeight="1" spans="1:49">
      <c r="A95" s="32"/>
      <c r="B95" s="19" t="s">
        <v>411</v>
      </c>
      <c r="C95" s="20" t="s">
        <v>412</v>
      </c>
      <c r="D95" s="19" t="s">
        <v>366</v>
      </c>
      <c r="E95" s="31" t="s">
        <v>413</v>
      </c>
      <c r="F95" s="19">
        <v>1</v>
      </c>
      <c r="G95" s="19" t="s">
        <v>53</v>
      </c>
      <c r="H95" s="19" t="s">
        <v>414</v>
      </c>
      <c r="I95" s="19"/>
      <c r="J95" s="19" t="s">
        <v>42</v>
      </c>
      <c r="K95" s="19"/>
      <c r="L95" s="19">
        <v>648</v>
      </c>
      <c r="M95" s="19">
        <v>2460</v>
      </c>
      <c r="N95" s="19">
        <v>648</v>
      </c>
      <c r="O95" s="19">
        <v>2460</v>
      </c>
      <c r="P95" s="19">
        <v>35.5868</v>
      </c>
      <c r="Q95" s="19">
        <v>35.5868</v>
      </c>
      <c r="R95" s="19">
        <v>35.5868</v>
      </c>
      <c r="S95" s="19"/>
      <c r="T95" s="19"/>
      <c r="U95" s="19"/>
      <c r="V95" s="19"/>
      <c r="W95" s="19" t="s">
        <v>369</v>
      </c>
      <c r="X95" s="19" t="s">
        <v>44</v>
      </c>
      <c r="Y95" s="19" t="s">
        <v>370</v>
      </c>
      <c r="Z95" s="19" t="s">
        <v>46</v>
      </c>
      <c r="AA95" s="19"/>
      <c r="AB95" s="3"/>
      <c r="AC95" s="3"/>
      <c r="AD95" s="3"/>
      <c r="AE95" s="3"/>
      <c r="AF95" s="3"/>
      <c r="AG95" s="3"/>
      <c r="AH95" s="3"/>
      <c r="AI95" s="3"/>
      <c r="AV95" s="1" t="s">
        <v>48</v>
      </c>
      <c r="AW95" s="1" t="s">
        <v>49</v>
      </c>
    </row>
    <row r="96" s="1" customFormat="1" ht="111.95" customHeight="1" spans="1:49">
      <c r="A96" s="32"/>
      <c r="B96" s="19" t="s">
        <v>415</v>
      </c>
      <c r="C96" s="20" t="s">
        <v>416</v>
      </c>
      <c r="D96" s="19" t="s">
        <v>366</v>
      </c>
      <c r="E96" s="31" t="s">
        <v>417</v>
      </c>
      <c r="F96" s="19">
        <v>1</v>
      </c>
      <c r="G96" s="19" t="s">
        <v>58</v>
      </c>
      <c r="H96" s="19" t="s">
        <v>418</v>
      </c>
      <c r="I96" s="19"/>
      <c r="J96" s="19" t="s">
        <v>42</v>
      </c>
      <c r="K96" s="19"/>
      <c r="L96" s="19">
        <v>698</v>
      </c>
      <c r="M96" s="19">
        <v>2317</v>
      </c>
      <c r="N96" s="19">
        <v>698</v>
      </c>
      <c r="O96" s="19">
        <v>2317</v>
      </c>
      <c r="P96" s="19">
        <v>41.5002</v>
      </c>
      <c r="Q96" s="19">
        <v>41.5002</v>
      </c>
      <c r="R96" s="19">
        <v>41.5002</v>
      </c>
      <c r="S96" s="19"/>
      <c r="T96" s="19"/>
      <c r="U96" s="19"/>
      <c r="V96" s="19"/>
      <c r="W96" s="19" t="s">
        <v>369</v>
      </c>
      <c r="X96" s="19" t="s">
        <v>44</v>
      </c>
      <c r="Y96" s="19" t="s">
        <v>370</v>
      </c>
      <c r="Z96" s="19" t="s">
        <v>46</v>
      </c>
      <c r="AA96" s="19"/>
      <c r="AB96" s="3"/>
      <c r="AC96" s="3"/>
      <c r="AD96" s="3"/>
      <c r="AE96" s="3"/>
      <c r="AF96" s="3"/>
      <c r="AG96" s="3"/>
      <c r="AH96" s="3"/>
      <c r="AI96" s="3"/>
      <c r="AV96" s="1" t="s">
        <v>48</v>
      </c>
      <c r="AW96" s="1" t="s">
        <v>49</v>
      </c>
    </row>
    <row r="97" s="1" customFormat="1" ht="111.95" customHeight="1" spans="1:49">
      <c r="A97" s="32"/>
      <c r="B97" s="19" t="s">
        <v>419</v>
      </c>
      <c r="C97" s="20" t="s">
        <v>420</v>
      </c>
      <c r="D97" s="19" t="s">
        <v>366</v>
      </c>
      <c r="E97" s="31" t="s">
        <v>421</v>
      </c>
      <c r="F97" s="19">
        <v>1</v>
      </c>
      <c r="G97" s="19" t="s">
        <v>63</v>
      </c>
      <c r="H97" s="19" t="s">
        <v>422</v>
      </c>
      <c r="I97" s="19"/>
      <c r="J97" s="19" t="s">
        <v>42</v>
      </c>
      <c r="K97" s="19"/>
      <c r="L97" s="19">
        <v>384</v>
      </c>
      <c r="M97" s="19">
        <v>1635</v>
      </c>
      <c r="N97" s="19">
        <v>384</v>
      </c>
      <c r="O97" s="19">
        <v>1635</v>
      </c>
      <c r="P97" s="19">
        <v>23.4748</v>
      </c>
      <c r="Q97" s="19">
        <v>23.4748</v>
      </c>
      <c r="R97" s="19">
        <v>23.4748</v>
      </c>
      <c r="S97" s="19"/>
      <c r="T97" s="19"/>
      <c r="U97" s="19"/>
      <c r="V97" s="19"/>
      <c r="W97" s="19" t="s">
        <v>369</v>
      </c>
      <c r="X97" s="19" t="s">
        <v>44</v>
      </c>
      <c r="Y97" s="19" t="s">
        <v>370</v>
      </c>
      <c r="Z97" s="19" t="s">
        <v>46</v>
      </c>
      <c r="AA97" s="19"/>
      <c r="AB97" s="3"/>
      <c r="AC97" s="3"/>
      <c r="AD97" s="3"/>
      <c r="AE97" s="3"/>
      <c r="AF97" s="3"/>
      <c r="AG97" s="3"/>
      <c r="AH97" s="3"/>
      <c r="AI97" s="3"/>
      <c r="AV97" s="1" t="s">
        <v>48</v>
      </c>
      <c r="AW97" s="1" t="s">
        <v>49</v>
      </c>
    </row>
    <row r="98" s="1" customFormat="1" ht="111.95" customHeight="1" spans="1:49">
      <c r="A98" s="32"/>
      <c r="B98" s="19" t="s">
        <v>423</v>
      </c>
      <c r="C98" s="20" t="s">
        <v>424</v>
      </c>
      <c r="D98" s="19" t="s">
        <v>366</v>
      </c>
      <c r="E98" s="31" t="s">
        <v>425</v>
      </c>
      <c r="F98" s="19">
        <v>1</v>
      </c>
      <c r="G98" s="19" t="s">
        <v>73</v>
      </c>
      <c r="H98" s="19" t="s">
        <v>426</v>
      </c>
      <c r="I98" s="19"/>
      <c r="J98" s="19" t="s">
        <v>42</v>
      </c>
      <c r="K98" s="19"/>
      <c r="L98" s="19">
        <v>332</v>
      </c>
      <c r="M98" s="19">
        <v>1199</v>
      </c>
      <c r="N98" s="19">
        <v>332</v>
      </c>
      <c r="O98" s="19">
        <v>1199</v>
      </c>
      <c r="P98" s="19">
        <v>19.691</v>
      </c>
      <c r="Q98" s="19">
        <v>19.691</v>
      </c>
      <c r="R98" s="19">
        <v>19.691</v>
      </c>
      <c r="S98" s="19"/>
      <c r="T98" s="19"/>
      <c r="U98" s="19"/>
      <c r="V98" s="19"/>
      <c r="W98" s="19" t="s">
        <v>369</v>
      </c>
      <c r="X98" s="19" t="s">
        <v>44</v>
      </c>
      <c r="Y98" s="19" t="s">
        <v>370</v>
      </c>
      <c r="Z98" s="19" t="s">
        <v>46</v>
      </c>
      <c r="AA98" s="19"/>
      <c r="AB98" s="3"/>
      <c r="AC98" s="3"/>
      <c r="AD98" s="3"/>
      <c r="AE98" s="3"/>
      <c r="AF98" s="3"/>
      <c r="AG98" s="3"/>
      <c r="AH98" s="3"/>
      <c r="AI98" s="3"/>
      <c r="AV98" s="1" t="s">
        <v>48</v>
      </c>
      <c r="AW98" s="1" t="s">
        <v>49</v>
      </c>
    </row>
    <row r="99" s="1" customFormat="1" ht="252.95" customHeight="1" spans="1:49">
      <c r="A99" s="32"/>
      <c r="B99" s="19" t="s">
        <v>427</v>
      </c>
      <c r="C99" s="20" t="s">
        <v>428</v>
      </c>
      <c r="D99" s="19" t="s">
        <v>366</v>
      </c>
      <c r="E99" s="31" t="s">
        <v>429</v>
      </c>
      <c r="F99" s="19">
        <v>1</v>
      </c>
      <c r="G99" s="19" t="s">
        <v>210</v>
      </c>
      <c r="H99" s="19"/>
      <c r="I99" s="19"/>
      <c r="J99" s="19"/>
      <c r="K99" s="19"/>
      <c r="L99" s="19">
        <v>372</v>
      </c>
      <c r="M99" s="19">
        <v>1116</v>
      </c>
      <c r="N99" s="19">
        <v>765</v>
      </c>
      <c r="O99" s="19">
        <v>2295</v>
      </c>
      <c r="P99" s="19">
        <v>170.374</v>
      </c>
      <c r="Q99" s="19">
        <v>170.374</v>
      </c>
      <c r="R99" s="19">
        <v>170.374</v>
      </c>
      <c r="S99" s="19"/>
      <c r="T99" s="19"/>
      <c r="U99" s="19"/>
      <c r="V99" s="19"/>
      <c r="W99" s="19" t="s">
        <v>369</v>
      </c>
      <c r="X99" s="19" t="s">
        <v>44</v>
      </c>
      <c r="Y99" s="19" t="s">
        <v>430</v>
      </c>
      <c r="Z99" s="19" t="s">
        <v>46</v>
      </c>
      <c r="AA99" s="19"/>
      <c r="AB99" s="3"/>
      <c r="AC99" s="3"/>
      <c r="AD99" s="3"/>
      <c r="AE99" s="3"/>
      <c r="AF99" s="3"/>
      <c r="AG99" s="3"/>
      <c r="AH99" s="3"/>
      <c r="AI99" s="3"/>
      <c r="AV99" s="1" t="s">
        <v>48</v>
      </c>
      <c r="AW99" s="1" t="s">
        <v>49</v>
      </c>
    </row>
    <row r="100" s="1" customFormat="1" ht="123.95" customHeight="1" spans="1:49">
      <c r="A100" s="32"/>
      <c r="B100" s="19" t="s">
        <v>431</v>
      </c>
      <c r="C100" s="20" t="s">
        <v>432</v>
      </c>
      <c r="D100" s="19" t="s">
        <v>216</v>
      </c>
      <c r="E100" s="31" t="s">
        <v>433</v>
      </c>
      <c r="F100" s="19">
        <v>1</v>
      </c>
      <c r="G100" s="19" t="s">
        <v>93</v>
      </c>
      <c r="H100" s="19" t="s">
        <v>434</v>
      </c>
      <c r="I100" s="19" t="s">
        <v>100</v>
      </c>
      <c r="J100" s="19" t="s">
        <v>42</v>
      </c>
      <c r="K100" s="19" t="s">
        <v>42</v>
      </c>
      <c r="L100" s="19">
        <v>36</v>
      </c>
      <c r="M100" s="19">
        <v>113</v>
      </c>
      <c r="N100" s="19">
        <v>73</v>
      </c>
      <c r="O100" s="19">
        <v>297</v>
      </c>
      <c r="P100" s="19">
        <v>75</v>
      </c>
      <c r="Q100" s="19">
        <f>SUM(R100:U100)</f>
        <v>75</v>
      </c>
      <c r="R100" s="19">
        <v>75</v>
      </c>
      <c r="S100" s="19"/>
      <c r="T100" s="19"/>
      <c r="U100" s="19"/>
      <c r="V100" s="19"/>
      <c r="W100" s="19" t="s">
        <v>93</v>
      </c>
      <c r="X100" s="19" t="s">
        <v>219</v>
      </c>
      <c r="Y100" s="19" t="s">
        <v>435</v>
      </c>
      <c r="Z100" s="19" t="s">
        <v>46</v>
      </c>
      <c r="AA100" s="19"/>
      <c r="AB100" s="3"/>
      <c r="AC100" s="3"/>
      <c r="AD100" s="3"/>
      <c r="AE100" s="3"/>
      <c r="AF100" s="3"/>
      <c r="AG100" s="3"/>
      <c r="AH100" s="3"/>
      <c r="AI100" s="3"/>
      <c r="AV100" s="1" t="s">
        <v>75</v>
      </c>
      <c r="AW100" s="1" t="s">
        <v>49</v>
      </c>
    </row>
    <row r="101" s="1" customFormat="1" ht="48" customHeight="1" spans="1:35">
      <c r="A101" s="30" t="s">
        <v>436</v>
      </c>
      <c r="B101" s="19"/>
      <c r="C101" s="20"/>
      <c r="D101" s="19"/>
      <c r="E101" s="31"/>
      <c r="F101" s="19">
        <f>SUM(F102)</f>
        <v>1</v>
      </c>
      <c r="G101" s="19"/>
      <c r="H101" s="19"/>
      <c r="I101" s="19"/>
      <c r="J101" s="19"/>
      <c r="K101" s="19"/>
      <c r="L101" s="19"/>
      <c r="M101" s="19"/>
      <c r="N101" s="19"/>
      <c r="O101" s="19"/>
      <c r="P101" s="19">
        <f>SUM(P102)</f>
        <v>146</v>
      </c>
      <c r="Q101" s="19">
        <f t="shared" ref="Q101:V101" si="6">SUM(Q102)</f>
        <v>146</v>
      </c>
      <c r="R101" s="19">
        <f t="shared" si="6"/>
        <v>146</v>
      </c>
      <c r="S101" s="19">
        <f t="shared" si="6"/>
        <v>0</v>
      </c>
      <c r="T101" s="19">
        <f t="shared" si="6"/>
        <v>0</v>
      </c>
      <c r="U101" s="19">
        <f t="shared" si="6"/>
        <v>0</v>
      </c>
      <c r="V101" s="19">
        <f t="shared" si="6"/>
        <v>0</v>
      </c>
      <c r="W101" s="19"/>
      <c r="X101" s="19"/>
      <c r="Y101" s="19"/>
      <c r="Z101" s="19"/>
      <c r="AA101" s="19"/>
      <c r="AB101" s="3"/>
      <c r="AC101" s="3"/>
      <c r="AD101" s="3"/>
      <c r="AE101" s="3"/>
      <c r="AF101" s="3"/>
      <c r="AG101" s="3"/>
      <c r="AH101" s="3"/>
      <c r="AI101" s="3"/>
    </row>
    <row r="102" s="1" customFormat="1" ht="150" customHeight="1" spans="1:49">
      <c r="A102" s="32"/>
      <c r="B102" s="32" t="s">
        <v>437</v>
      </c>
      <c r="C102" s="20" t="s">
        <v>438</v>
      </c>
      <c r="D102" s="19" t="s">
        <v>38</v>
      </c>
      <c r="E102" s="31" t="s">
        <v>439</v>
      </c>
      <c r="F102" s="19">
        <v>1</v>
      </c>
      <c r="G102" s="19" t="s">
        <v>84</v>
      </c>
      <c r="H102" s="19" t="s">
        <v>440</v>
      </c>
      <c r="I102" s="19" t="s">
        <v>100</v>
      </c>
      <c r="J102" s="19" t="s">
        <v>42</v>
      </c>
      <c r="K102" s="19" t="s">
        <v>42</v>
      </c>
      <c r="L102" s="19">
        <v>30</v>
      </c>
      <c r="M102" s="19">
        <v>85</v>
      </c>
      <c r="N102" s="19">
        <v>71</v>
      </c>
      <c r="O102" s="19">
        <v>200</v>
      </c>
      <c r="P102" s="19">
        <v>146</v>
      </c>
      <c r="Q102" s="19">
        <f>SUM(R102:U102)</f>
        <v>146</v>
      </c>
      <c r="R102" s="19">
        <v>146</v>
      </c>
      <c r="S102" s="19"/>
      <c r="T102" s="19"/>
      <c r="U102" s="19"/>
      <c r="V102" s="19"/>
      <c r="W102" s="19" t="s">
        <v>441</v>
      </c>
      <c r="X102" s="19" t="s">
        <v>212</v>
      </c>
      <c r="Y102" s="19" t="s">
        <v>442</v>
      </c>
      <c r="Z102" s="19" t="s">
        <v>46</v>
      </c>
      <c r="AA102" s="19"/>
      <c r="AB102" s="3"/>
      <c r="AC102" s="3"/>
      <c r="AD102" s="3"/>
      <c r="AE102" s="3"/>
      <c r="AF102" s="3"/>
      <c r="AG102" s="3"/>
      <c r="AH102" s="3"/>
      <c r="AI102" s="3"/>
      <c r="AV102" s="1" t="s">
        <v>48</v>
      </c>
      <c r="AW102" s="1" t="s">
        <v>49</v>
      </c>
    </row>
    <row r="103" s="1" customFormat="1" ht="48" customHeight="1" spans="1:35">
      <c r="A103" s="30" t="s">
        <v>443</v>
      </c>
      <c r="B103" s="19"/>
      <c r="C103" s="20"/>
      <c r="D103" s="19"/>
      <c r="E103" s="31"/>
      <c r="F103" s="19">
        <f>SUM(F104:F185)</f>
        <v>82</v>
      </c>
      <c r="G103" s="19"/>
      <c r="H103" s="19"/>
      <c r="I103" s="19"/>
      <c r="J103" s="19"/>
      <c r="K103" s="19"/>
      <c r="L103" s="19"/>
      <c r="M103" s="19"/>
      <c r="N103" s="19"/>
      <c r="O103" s="19"/>
      <c r="P103" s="19">
        <f>SUM(P104:P185)</f>
        <v>7660</v>
      </c>
      <c r="Q103" s="19">
        <f t="shared" ref="Q103:V103" si="7">SUM(Q104:Q185)</f>
        <v>7660</v>
      </c>
      <c r="R103" s="19">
        <f t="shared" si="7"/>
        <v>5035</v>
      </c>
      <c r="S103" s="19">
        <f t="shared" si="7"/>
        <v>2425</v>
      </c>
      <c r="T103" s="19">
        <f t="shared" si="7"/>
        <v>0</v>
      </c>
      <c r="U103" s="19">
        <f t="shared" si="7"/>
        <v>200</v>
      </c>
      <c r="V103" s="19">
        <f t="shared" si="7"/>
        <v>0</v>
      </c>
      <c r="W103" s="19"/>
      <c r="X103" s="19"/>
      <c r="Y103" s="19"/>
      <c r="Z103" s="19"/>
      <c r="AA103" s="19"/>
      <c r="AB103" s="3"/>
      <c r="AC103" s="3"/>
      <c r="AD103" s="3"/>
      <c r="AE103" s="3"/>
      <c r="AF103" s="3"/>
      <c r="AG103" s="3"/>
      <c r="AH103" s="3"/>
      <c r="AI103" s="3"/>
    </row>
    <row r="104" s="1" customFormat="1" ht="116.1" customHeight="1" spans="1:49">
      <c r="A104" s="32"/>
      <c r="B104" s="32" t="s">
        <v>444</v>
      </c>
      <c r="C104" s="20" t="s">
        <v>445</v>
      </c>
      <c r="D104" s="19" t="s">
        <v>446</v>
      </c>
      <c r="E104" s="31" t="s">
        <v>447</v>
      </c>
      <c r="F104" s="19">
        <v>1</v>
      </c>
      <c r="G104" s="19" t="s">
        <v>98</v>
      </c>
      <c r="H104" s="19" t="s">
        <v>448</v>
      </c>
      <c r="I104" s="19" t="s">
        <v>449</v>
      </c>
      <c r="J104" s="19" t="s">
        <v>100</v>
      </c>
      <c r="K104" s="19" t="s">
        <v>42</v>
      </c>
      <c r="L104" s="19">
        <v>52</v>
      </c>
      <c r="M104" s="19">
        <v>178</v>
      </c>
      <c r="N104" s="19">
        <v>142</v>
      </c>
      <c r="O104" s="19">
        <v>611</v>
      </c>
      <c r="P104" s="19">
        <v>540</v>
      </c>
      <c r="Q104" s="19">
        <f t="shared" ref="Q104:Q154" si="8">SUM(R104:U104)</f>
        <v>540</v>
      </c>
      <c r="R104" s="19"/>
      <c r="S104" s="19">
        <v>490</v>
      </c>
      <c r="T104" s="19"/>
      <c r="U104" s="19">
        <v>50</v>
      </c>
      <c r="V104" s="19"/>
      <c r="W104" s="19" t="s">
        <v>98</v>
      </c>
      <c r="X104" s="19" t="s">
        <v>226</v>
      </c>
      <c r="Y104" s="19" t="s">
        <v>450</v>
      </c>
      <c r="Z104" s="19" t="s">
        <v>46</v>
      </c>
      <c r="AA104" s="19"/>
      <c r="AB104" s="3"/>
      <c r="AC104" s="3"/>
      <c r="AD104" s="3"/>
      <c r="AE104" s="3"/>
      <c r="AF104" s="3"/>
      <c r="AG104" s="3"/>
      <c r="AH104" s="3"/>
      <c r="AI104" s="3"/>
      <c r="AV104" s="1" t="s">
        <v>75</v>
      </c>
      <c r="AW104" s="1" t="s">
        <v>49</v>
      </c>
    </row>
    <row r="105" s="1" customFormat="1" ht="99.95" customHeight="1" spans="1:49">
      <c r="A105" s="32"/>
      <c r="B105" s="32" t="s">
        <v>451</v>
      </c>
      <c r="C105" s="20" t="s">
        <v>452</v>
      </c>
      <c r="D105" s="19" t="s">
        <v>446</v>
      </c>
      <c r="E105" s="31" t="s">
        <v>453</v>
      </c>
      <c r="F105" s="19">
        <v>1</v>
      </c>
      <c r="G105" s="19" t="s">
        <v>53</v>
      </c>
      <c r="H105" s="19" t="s">
        <v>320</v>
      </c>
      <c r="I105" s="19" t="s">
        <v>100</v>
      </c>
      <c r="J105" s="19" t="s">
        <v>42</v>
      </c>
      <c r="K105" s="19" t="s">
        <v>42</v>
      </c>
      <c r="L105" s="19">
        <v>191</v>
      </c>
      <c r="M105" s="19">
        <v>656</v>
      </c>
      <c r="N105" s="19">
        <v>401</v>
      </c>
      <c r="O105" s="19">
        <v>1381</v>
      </c>
      <c r="P105" s="19">
        <v>150</v>
      </c>
      <c r="Q105" s="19">
        <f t="shared" si="8"/>
        <v>150</v>
      </c>
      <c r="R105" s="19">
        <v>150</v>
      </c>
      <c r="S105" s="19"/>
      <c r="T105" s="19"/>
      <c r="U105" s="19"/>
      <c r="V105" s="19"/>
      <c r="W105" s="19" t="s">
        <v>53</v>
      </c>
      <c r="X105" s="19" t="s">
        <v>226</v>
      </c>
      <c r="Y105" s="19" t="s">
        <v>454</v>
      </c>
      <c r="Z105" s="19" t="s">
        <v>46</v>
      </c>
      <c r="AA105" s="19"/>
      <c r="AB105" s="3"/>
      <c r="AC105" s="3"/>
      <c r="AD105" s="3"/>
      <c r="AE105" s="3"/>
      <c r="AF105" s="3"/>
      <c r="AG105" s="3"/>
      <c r="AH105" s="3"/>
      <c r="AI105" s="3"/>
      <c r="AV105" s="1" t="s">
        <v>75</v>
      </c>
      <c r="AW105" s="1" t="s">
        <v>49</v>
      </c>
    </row>
    <row r="106" s="1" customFormat="1" ht="140.1" customHeight="1" spans="1:49">
      <c r="A106" s="32"/>
      <c r="B106" s="32" t="s">
        <v>455</v>
      </c>
      <c r="C106" s="20" t="s">
        <v>456</v>
      </c>
      <c r="D106" s="19" t="s">
        <v>446</v>
      </c>
      <c r="E106" s="31" t="s">
        <v>457</v>
      </c>
      <c r="F106" s="19">
        <v>1</v>
      </c>
      <c r="G106" s="19" t="s">
        <v>53</v>
      </c>
      <c r="H106" s="19" t="s">
        <v>458</v>
      </c>
      <c r="I106" s="19" t="s">
        <v>100</v>
      </c>
      <c r="J106" s="19" t="s">
        <v>42</v>
      </c>
      <c r="K106" s="19" t="s">
        <v>100</v>
      </c>
      <c r="L106" s="19">
        <v>33</v>
      </c>
      <c r="M106" s="19">
        <v>117</v>
      </c>
      <c r="N106" s="19">
        <v>51</v>
      </c>
      <c r="O106" s="19">
        <v>198</v>
      </c>
      <c r="P106" s="19">
        <v>105</v>
      </c>
      <c r="Q106" s="19">
        <f t="shared" si="8"/>
        <v>105</v>
      </c>
      <c r="R106" s="19">
        <v>55</v>
      </c>
      <c r="S106" s="19">
        <v>50</v>
      </c>
      <c r="T106" s="19"/>
      <c r="U106" s="19"/>
      <c r="V106" s="19"/>
      <c r="W106" s="19" t="s">
        <v>53</v>
      </c>
      <c r="X106" s="19" t="s">
        <v>226</v>
      </c>
      <c r="Y106" s="19" t="s">
        <v>454</v>
      </c>
      <c r="Z106" s="19" t="s">
        <v>46</v>
      </c>
      <c r="AA106" s="19"/>
      <c r="AB106" s="3"/>
      <c r="AC106" s="3"/>
      <c r="AD106" s="3"/>
      <c r="AE106" s="3"/>
      <c r="AF106" s="3"/>
      <c r="AG106" s="3"/>
      <c r="AH106" s="3"/>
      <c r="AI106" s="3"/>
      <c r="AV106" s="1" t="s">
        <v>75</v>
      </c>
      <c r="AW106" s="1" t="s">
        <v>49</v>
      </c>
    </row>
    <row r="107" s="1" customFormat="1" ht="96.95" customHeight="1" spans="1:49">
      <c r="A107" s="32"/>
      <c r="B107" s="32" t="s">
        <v>459</v>
      </c>
      <c r="C107" s="20" t="s">
        <v>460</v>
      </c>
      <c r="D107" s="19" t="s">
        <v>446</v>
      </c>
      <c r="E107" s="31" t="s">
        <v>461</v>
      </c>
      <c r="F107" s="19">
        <v>1</v>
      </c>
      <c r="G107" s="19" t="s">
        <v>53</v>
      </c>
      <c r="H107" s="19" t="s">
        <v>462</v>
      </c>
      <c r="I107" s="19" t="s">
        <v>100</v>
      </c>
      <c r="J107" s="19" t="s">
        <v>42</v>
      </c>
      <c r="K107" s="19" t="s">
        <v>100</v>
      </c>
      <c r="L107" s="19">
        <v>62</v>
      </c>
      <c r="M107" s="19">
        <v>228</v>
      </c>
      <c r="N107" s="19">
        <v>116</v>
      </c>
      <c r="O107" s="19">
        <v>409</v>
      </c>
      <c r="P107" s="19">
        <v>105</v>
      </c>
      <c r="Q107" s="19">
        <f t="shared" si="8"/>
        <v>105</v>
      </c>
      <c r="R107" s="19"/>
      <c r="S107" s="19">
        <v>105</v>
      </c>
      <c r="T107" s="19"/>
      <c r="U107" s="19"/>
      <c r="V107" s="19"/>
      <c r="W107" s="19" t="s">
        <v>53</v>
      </c>
      <c r="X107" s="19" t="s">
        <v>226</v>
      </c>
      <c r="Y107" s="19" t="s">
        <v>454</v>
      </c>
      <c r="Z107" s="19" t="s">
        <v>46</v>
      </c>
      <c r="AA107" s="19"/>
      <c r="AB107" s="3"/>
      <c r="AC107" s="3"/>
      <c r="AD107" s="3"/>
      <c r="AE107" s="3"/>
      <c r="AF107" s="3"/>
      <c r="AG107" s="3"/>
      <c r="AH107" s="3"/>
      <c r="AI107" s="3"/>
      <c r="AV107" s="1" t="s">
        <v>75</v>
      </c>
      <c r="AW107" s="1" t="s">
        <v>49</v>
      </c>
    </row>
    <row r="108" s="1" customFormat="1" ht="104.1" customHeight="1" spans="1:49">
      <c r="A108" s="32"/>
      <c r="B108" s="32" t="s">
        <v>463</v>
      </c>
      <c r="C108" s="20" t="s">
        <v>464</v>
      </c>
      <c r="D108" s="19" t="s">
        <v>446</v>
      </c>
      <c r="E108" s="31" t="s">
        <v>465</v>
      </c>
      <c r="F108" s="19">
        <v>1</v>
      </c>
      <c r="G108" s="19" t="s">
        <v>53</v>
      </c>
      <c r="H108" s="19" t="s">
        <v>466</v>
      </c>
      <c r="I108" s="19" t="s">
        <v>42</v>
      </c>
      <c r="J108" s="19" t="s">
        <v>42</v>
      </c>
      <c r="K108" s="19" t="s">
        <v>100</v>
      </c>
      <c r="L108" s="19">
        <v>166</v>
      </c>
      <c r="M108" s="19">
        <v>522</v>
      </c>
      <c r="N108" s="19">
        <v>421</v>
      </c>
      <c r="O108" s="19">
        <v>1445</v>
      </c>
      <c r="P108" s="19">
        <v>105</v>
      </c>
      <c r="Q108" s="19">
        <f t="shared" si="8"/>
        <v>105</v>
      </c>
      <c r="R108" s="19"/>
      <c r="S108" s="19">
        <v>105</v>
      </c>
      <c r="T108" s="19"/>
      <c r="U108" s="19"/>
      <c r="V108" s="19"/>
      <c r="W108" s="19" t="s">
        <v>53</v>
      </c>
      <c r="X108" s="19" t="s">
        <v>226</v>
      </c>
      <c r="Y108" s="19" t="s">
        <v>454</v>
      </c>
      <c r="Z108" s="19" t="s">
        <v>46</v>
      </c>
      <c r="AA108" s="19"/>
      <c r="AB108" s="3"/>
      <c r="AC108" s="3"/>
      <c r="AD108" s="3"/>
      <c r="AE108" s="3"/>
      <c r="AF108" s="3"/>
      <c r="AG108" s="3"/>
      <c r="AH108" s="3"/>
      <c r="AI108" s="3"/>
      <c r="AV108" s="1" t="s">
        <v>75</v>
      </c>
      <c r="AW108" s="1" t="s">
        <v>49</v>
      </c>
    </row>
    <row r="109" s="1" customFormat="1" ht="96.95" customHeight="1" spans="1:49">
      <c r="A109" s="32"/>
      <c r="B109" s="32" t="s">
        <v>467</v>
      </c>
      <c r="C109" s="20" t="s">
        <v>468</v>
      </c>
      <c r="D109" s="19" t="s">
        <v>446</v>
      </c>
      <c r="E109" s="31" t="s">
        <v>469</v>
      </c>
      <c r="F109" s="19">
        <v>1</v>
      </c>
      <c r="G109" s="19" t="s">
        <v>53</v>
      </c>
      <c r="H109" s="19" t="s">
        <v>201</v>
      </c>
      <c r="I109" s="19" t="s">
        <v>100</v>
      </c>
      <c r="J109" s="19" t="s">
        <v>42</v>
      </c>
      <c r="K109" s="19" t="s">
        <v>100</v>
      </c>
      <c r="L109" s="19">
        <v>95</v>
      </c>
      <c r="M109" s="19">
        <v>283</v>
      </c>
      <c r="N109" s="19">
        <v>150</v>
      </c>
      <c r="O109" s="19">
        <v>385</v>
      </c>
      <c r="P109" s="19">
        <v>105</v>
      </c>
      <c r="Q109" s="19">
        <f t="shared" si="8"/>
        <v>105</v>
      </c>
      <c r="R109" s="19"/>
      <c r="S109" s="19">
        <v>105</v>
      </c>
      <c r="T109" s="19"/>
      <c r="U109" s="19"/>
      <c r="V109" s="19"/>
      <c r="W109" s="19" t="s">
        <v>53</v>
      </c>
      <c r="X109" s="19" t="s">
        <v>226</v>
      </c>
      <c r="Y109" s="19" t="s">
        <v>454</v>
      </c>
      <c r="Z109" s="19" t="s">
        <v>46</v>
      </c>
      <c r="AA109" s="19"/>
      <c r="AB109" s="3"/>
      <c r="AC109" s="3"/>
      <c r="AD109" s="3"/>
      <c r="AE109" s="3"/>
      <c r="AF109" s="3"/>
      <c r="AG109" s="3"/>
      <c r="AH109" s="3"/>
      <c r="AI109" s="3"/>
      <c r="AV109" s="1" t="s">
        <v>75</v>
      </c>
      <c r="AW109" s="1" t="s">
        <v>49</v>
      </c>
    </row>
    <row r="110" s="1" customFormat="1" ht="96.95" customHeight="1" spans="1:49">
      <c r="A110" s="32"/>
      <c r="B110" s="32" t="s">
        <v>470</v>
      </c>
      <c r="C110" s="20" t="s">
        <v>471</v>
      </c>
      <c r="D110" s="19" t="s">
        <v>446</v>
      </c>
      <c r="E110" s="31" t="s">
        <v>472</v>
      </c>
      <c r="F110" s="19">
        <v>1</v>
      </c>
      <c r="G110" s="19" t="s">
        <v>40</v>
      </c>
      <c r="H110" s="19" t="s">
        <v>197</v>
      </c>
      <c r="I110" s="19" t="s">
        <v>100</v>
      </c>
      <c r="J110" s="19" t="s">
        <v>42</v>
      </c>
      <c r="K110" s="19" t="s">
        <v>100</v>
      </c>
      <c r="L110" s="19">
        <v>97</v>
      </c>
      <c r="M110" s="19">
        <v>371</v>
      </c>
      <c r="N110" s="19">
        <v>358</v>
      </c>
      <c r="O110" s="19">
        <v>1224</v>
      </c>
      <c r="P110" s="19">
        <v>105</v>
      </c>
      <c r="Q110" s="19">
        <f t="shared" si="8"/>
        <v>105</v>
      </c>
      <c r="R110" s="19">
        <v>105</v>
      </c>
      <c r="S110" s="19"/>
      <c r="T110" s="19"/>
      <c r="U110" s="19"/>
      <c r="V110" s="19"/>
      <c r="W110" s="19" t="s">
        <v>40</v>
      </c>
      <c r="X110" s="19" t="s">
        <v>226</v>
      </c>
      <c r="Y110" s="19" t="s">
        <v>454</v>
      </c>
      <c r="Z110" s="19" t="s">
        <v>46</v>
      </c>
      <c r="AA110" s="19"/>
      <c r="AB110" s="3"/>
      <c r="AC110" s="3"/>
      <c r="AD110" s="3"/>
      <c r="AE110" s="3"/>
      <c r="AF110" s="3"/>
      <c r="AG110" s="3"/>
      <c r="AH110" s="3"/>
      <c r="AI110" s="3"/>
      <c r="AV110" s="1" t="s">
        <v>48</v>
      </c>
      <c r="AW110" s="1" t="s">
        <v>49</v>
      </c>
    </row>
    <row r="111" s="1" customFormat="1" ht="96.95" customHeight="1" spans="1:49">
      <c r="A111" s="32"/>
      <c r="B111" s="32" t="s">
        <v>473</v>
      </c>
      <c r="C111" s="20" t="s">
        <v>474</v>
      </c>
      <c r="D111" s="19" t="s">
        <v>446</v>
      </c>
      <c r="E111" s="31" t="s">
        <v>475</v>
      </c>
      <c r="F111" s="19">
        <v>1</v>
      </c>
      <c r="G111" s="19" t="s">
        <v>40</v>
      </c>
      <c r="H111" s="19" t="s">
        <v>476</v>
      </c>
      <c r="I111" s="19" t="s">
        <v>42</v>
      </c>
      <c r="J111" s="19" t="s">
        <v>42</v>
      </c>
      <c r="K111" s="19" t="s">
        <v>100</v>
      </c>
      <c r="L111" s="19">
        <v>110</v>
      </c>
      <c r="M111" s="19">
        <v>319</v>
      </c>
      <c r="N111" s="19">
        <v>287</v>
      </c>
      <c r="O111" s="19">
        <v>849</v>
      </c>
      <c r="P111" s="19">
        <v>105</v>
      </c>
      <c r="Q111" s="19">
        <f t="shared" si="8"/>
        <v>105</v>
      </c>
      <c r="R111" s="19">
        <v>105</v>
      </c>
      <c r="S111" s="19"/>
      <c r="T111" s="19"/>
      <c r="U111" s="19"/>
      <c r="V111" s="19"/>
      <c r="W111" s="19" t="s">
        <v>40</v>
      </c>
      <c r="X111" s="19" t="s">
        <v>226</v>
      </c>
      <c r="Y111" s="19" t="s">
        <v>454</v>
      </c>
      <c r="Z111" s="19" t="s">
        <v>46</v>
      </c>
      <c r="AA111" s="19"/>
      <c r="AB111" s="3"/>
      <c r="AC111" s="3"/>
      <c r="AD111" s="3"/>
      <c r="AE111" s="3"/>
      <c r="AF111" s="3"/>
      <c r="AG111" s="3"/>
      <c r="AH111" s="3"/>
      <c r="AI111" s="3"/>
      <c r="AV111" s="1" t="s">
        <v>48</v>
      </c>
      <c r="AW111" s="1" t="s">
        <v>49</v>
      </c>
    </row>
    <row r="112" s="1" customFormat="1" ht="96.95" customHeight="1" spans="1:49">
      <c r="A112" s="32"/>
      <c r="B112" s="32" t="s">
        <v>477</v>
      </c>
      <c r="C112" s="20" t="s">
        <v>478</v>
      </c>
      <c r="D112" s="19" t="s">
        <v>446</v>
      </c>
      <c r="E112" s="31" t="s">
        <v>479</v>
      </c>
      <c r="F112" s="19">
        <v>1</v>
      </c>
      <c r="G112" s="19" t="s">
        <v>40</v>
      </c>
      <c r="H112" s="19" t="s">
        <v>480</v>
      </c>
      <c r="I112" s="19" t="s">
        <v>100</v>
      </c>
      <c r="J112" s="19" t="s">
        <v>42</v>
      </c>
      <c r="K112" s="19" t="s">
        <v>100</v>
      </c>
      <c r="L112" s="19">
        <v>59</v>
      </c>
      <c r="M112" s="19">
        <v>185</v>
      </c>
      <c r="N112" s="19">
        <v>128</v>
      </c>
      <c r="O112" s="19">
        <v>448</v>
      </c>
      <c r="P112" s="19">
        <v>105</v>
      </c>
      <c r="Q112" s="19">
        <f t="shared" si="8"/>
        <v>105</v>
      </c>
      <c r="R112" s="19">
        <v>105</v>
      </c>
      <c r="S112" s="19"/>
      <c r="T112" s="19"/>
      <c r="U112" s="19"/>
      <c r="V112" s="19"/>
      <c r="W112" s="19" t="s">
        <v>40</v>
      </c>
      <c r="X112" s="19" t="s">
        <v>226</v>
      </c>
      <c r="Y112" s="19" t="s">
        <v>454</v>
      </c>
      <c r="Z112" s="19" t="s">
        <v>46</v>
      </c>
      <c r="AA112" s="19"/>
      <c r="AB112" s="3"/>
      <c r="AC112" s="3"/>
      <c r="AD112" s="3"/>
      <c r="AE112" s="3"/>
      <c r="AF112" s="3"/>
      <c r="AG112" s="3"/>
      <c r="AH112" s="3"/>
      <c r="AI112" s="3"/>
      <c r="AV112" s="1" t="s">
        <v>75</v>
      </c>
      <c r="AW112" s="1" t="s">
        <v>49</v>
      </c>
    </row>
    <row r="113" s="1" customFormat="1" ht="96.95" customHeight="1" spans="1:49">
      <c r="A113" s="32"/>
      <c r="B113" s="32" t="s">
        <v>481</v>
      </c>
      <c r="C113" s="20" t="s">
        <v>482</v>
      </c>
      <c r="D113" s="19" t="s">
        <v>446</v>
      </c>
      <c r="E113" s="31" t="s">
        <v>483</v>
      </c>
      <c r="F113" s="19">
        <v>1</v>
      </c>
      <c r="G113" s="19" t="s">
        <v>40</v>
      </c>
      <c r="H113" s="19" t="s">
        <v>484</v>
      </c>
      <c r="I113" s="19" t="s">
        <v>100</v>
      </c>
      <c r="J113" s="19" t="s">
        <v>42</v>
      </c>
      <c r="K113" s="19" t="s">
        <v>42</v>
      </c>
      <c r="L113" s="19">
        <v>13</v>
      </c>
      <c r="M113" s="19">
        <v>46</v>
      </c>
      <c r="N113" s="19">
        <v>35</v>
      </c>
      <c r="O113" s="19">
        <v>139</v>
      </c>
      <c r="P113" s="19">
        <v>150</v>
      </c>
      <c r="Q113" s="19">
        <f t="shared" si="8"/>
        <v>150</v>
      </c>
      <c r="R113" s="19">
        <v>150</v>
      </c>
      <c r="S113" s="19"/>
      <c r="T113" s="19"/>
      <c r="U113" s="19"/>
      <c r="V113" s="19"/>
      <c r="W113" s="19" t="s">
        <v>40</v>
      </c>
      <c r="X113" s="19" t="s">
        <v>226</v>
      </c>
      <c r="Y113" s="19" t="s">
        <v>454</v>
      </c>
      <c r="Z113" s="19" t="s">
        <v>46</v>
      </c>
      <c r="AA113" s="19"/>
      <c r="AB113" s="3"/>
      <c r="AC113" s="3"/>
      <c r="AD113" s="3"/>
      <c r="AE113" s="3"/>
      <c r="AF113" s="3"/>
      <c r="AG113" s="3"/>
      <c r="AH113" s="3"/>
      <c r="AI113" s="3"/>
      <c r="AV113" s="1" t="s">
        <v>75</v>
      </c>
      <c r="AW113" s="1" t="s">
        <v>49</v>
      </c>
    </row>
    <row r="114" s="1" customFormat="1" ht="134.1" customHeight="1" spans="1:49">
      <c r="A114" s="32"/>
      <c r="B114" s="32" t="s">
        <v>485</v>
      </c>
      <c r="C114" s="20" t="s">
        <v>486</v>
      </c>
      <c r="D114" s="19" t="s">
        <v>446</v>
      </c>
      <c r="E114" s="31" t="s">
        <v>487</v>
      </c>
      <c r="F114" s="19">
        <v>1</v>
      </c>
      <c r="G114" s="19" t="s">
        <v>109</v>
      </c>
      <c r="H114" s="19" t="s">
        <v>488</v>
      </c>
      <c r="I114" s="19" t="s">
        <v>100</v>
      </c>
      <c r="J114" s="19" t="s">
        <v>42</v>
      </c>
      <c r="K114" s="19" t="s">
        <v>100</v>
      </c>
      <c r="L114" s="19">
        <v>44</v>
      </c>
      <c r="M114" s="19">
        <v>143</v>
      </c>
      <c r="N114" s="19">
        <v>167</v>
      </c>
      <c r="O114" s="19">
        <v>514</v>
      </c>
      <c r="P114" s="19">
        <v>105</v>
      </c>
      <c r="Q114" s="19">
        <f t="shared" si="8"/>
        <v>105</v>
      </c>
      <c r="R114" s="19">
        <v>50</v>
      </c>
      <c r="S114" s="19">
        <v>55</v>
      </c>
      <c r="T114" s="19"/>
      <c r="U114" s="19"/>
      <c r="V114" s="19"/>
      <c r="W114" s="19" t="s">
        <v>109</v>
      </c>
      <c r="X114" s="19" t="s">
        <v>226</v>
      </c>
      <c r="Y114" s="19" t="s">
        <v>454</v>
      </c>
      <c r="Z114" s="19" t="s">
        <v>46</v>
      </c>
      <c r="AA114" s="19"/>
      <c r="AB114" s="3"/>
      <c r="AC114" s="3"/>
      <c r="AD114" s="3"/>
      <c r="AE114" s="3"/>
      <c r="AF114" s="3"/>
      <c r="AG114" s="3"/>
      <c r="AH114" s="3"/>
      <c r="AI114" s="3"/>
      <c r="AV114" s="1" t="s">
        <v>75</v>
      </c>
      <c r="AW114" s="1" t="s">
        <v>49</v>
      </c>
    </row>
    <row r="115" s="1" customFormat="1" ht="129.95" customHeight="1" spans="1:49">
      <c r="A115" s="32"/>
      <c r="B115" s="32" t="s">
        <v>489</v>
      </c>
      <c r="C115" s="20" t="s">
        <v>490</v>
      </c>
      <c r="D115" s="19" t="s">
        <v>446</v>
      </c>
      <c r="E115" s="31" t="s">
        <v>491</v>
      </c>
      <c r="F115" s="19">
        <v>1</v>
      </c>
      <c r="G115" s="19" t="s">
        <v>122</v>
      </c>
      <c r="H115" s="19" t="s">
        <v>492</v>
      </c>
      <c r="I115" s="19" t="s">
        <v>100</v>
      </c>
      <c r="J115" s="19" t="s">
        <v>42</v>
      </c>
      <c r="K115" s="19" t="s">
        <v>100</v>
      </c>
      <c r="L115" s="19">
        <v>59</v>
      </c>
      <c r="M115" s="19">
        <v>191</v>
      </c>
      <c r="N115" s="19">
        <v>165</v>
      </c>
      <c r="O115" s="19">
        <v>362</v>
      </c>
      <c r="P115" s="19">
        <v>105</v>
      </c>
      <c r="Q115" s="19">
        <f t="shared" si="8"/>
        <v>105</v>
      </c>
      <c r="R115" s="19">
        <v>105</v>
      </c>
      <c r="S115" s="19"/>
      <c r="T115" s="19"/>
      <c r="U115" s="19"/>
      <c r="V115" s="19"/>
      <c r="W115" s="19" t="s">
        <v>122</v>
      </c>
      <c r="X115" s="19" t="s">
        <v>226</v>
      </c>
      <c r="Y115" s="19" t="s">
        <v>454</v>
      </c>
      <c r="Z115" s="19" t="s">
        <v>46</v>
      </c>
      <c r="AA115" s="19" t="s">
        <v>493</v>
      </c>
      <c r="AB115" s="3"/>
      <c r="AC115" s="3"/>
      <c r="AD115" s="3"/>
      <c r="AE115" s="3"/>
      <c r="AF115" s="3"/>
      <c r="AG115" s="3"/>
      <c r="AH115" s="3"/>
      <c r="AI115" s="3"/>
      <c r="AV115" s="1" t="s">
        <v>75</v>
      </c>
      <c r="AW115" s="1" t="s">
        <v>49</v>
      </c>
    </row>
    <row r="116" s="1" customFormat="1" ht="96" customHeight="1" spans="1:49">
      <c r="A116" s="32"/>
      <c r="B116" s="32" t="s">
        <v>494</v>
      </c>
      <c r="C116" s="20" t="s">
        <v>495</v>
      </c>
      <c r="D116" s="19" t="s">
        <v>446</v>
      </c>
      <c r="E116" s="31" t="s">
        <v>496</v>
      </c>
      <c r="F116" s="19">
        <v>1</v>
      </c>
      <c r="G116" s="19" t="s">
        <v>122</v>
      </c>
      <c r="H116" s="19" t="s">
        <v>497</v>
      </c>
      <c r="I116" s="19" t="s">
        <v>42</v>
      </c>
      <c r="J116" s="19" t="s">
        <v>42</v>
      </c>
      <c r="K116" s="19" t="s">
        <v>100</v>
      </c>
      <c r="L116" s="19">
        <v>95</v>
      </c>
      <c r="M116" s="19">
        <v>415</v>
      </c>
      <c r="N116" s="19">
        <v>157</v>
      </c>
      <c r="O116" s="19">
        <v>633</v>
      </c>
      <c r="P116" s="19">
        <v>105</v>
      </c>
      <c r="Q116" s="19">
        <f t="shared" si="8"/>
        <v>105</v>
      </c>
      <c r="R116" s="19">
        <v>105</v>
      </c>
      <c r="S116" s="19"/>
      <c r="T116" s="19"/>
      <c r="U116" s="19"/>
      <c r="V116" s="19"/>
      <c r="W116" s="19" t="s">
        <v>122</v>
      </c>
      <c r="X116" s="19" t="s">
        <v>226</v>
      </c>
      <c r="Y116" s="19" t="s">
        <v>454</v>
      </c>
      <c r="Z116" s="19" t="s">
        <v>46</v>
      </c>
      <c r="AA116" s="19"/>
      <c r="AB116" s="3"/>
      <c r="AC116" s="3"/>
      <c r="AD116" s="3"/>
      <c r="AE116" s="3"/>
      <c r="AF116" s="3"/>
      <c r="AG116" s="3"/>
      <c r="AH116" s="3"/>
      <c r="AI116" s="3"/>
      <c r="AV116" s="1" t="s">
        <v>75</v>
      </c>
      <c r="AW116" s="1" t="s">
        <v>49</v>
      </c>
    </row>
    <row r="117" s="1" customFormat="1" ht="129.95" customHeight="1" spans="1:49">
      <c r="A117" s="32"/>
      <c r="B117" s="32" t="s">
        <v>498</v>
      </c>
      <c r="C117" s="20" t="s">
        <v>499</v>
      </c>
      <c r="D117" s="19" t="s">
        <v>446</v>
      </c>
      <c r="E117" s="31" t="s">
        <v>500</v>
      </c>
      <c r="F117" s="19">
        <v>1</v>
      </c>
      <c r="G117" s="19" t="s">
        <v>122</v>
      </c>
      <c r="H117" s="19" t="s">
        <v>501</v>
      </c>
      <c r="I117" s="19" t="s">
        <v>100</v>
      </c>
      <c r="J117" s="19" t="s">
        <v>42</v>
      </c>
      <c r="K117" s="19" t="s">
        <v>100</v>
      </c>
      <c r="L117" s="19">
        <v>118</v>
      </c>
      <c r="M117" s="19">
        <v>358</v>
      </c>
      <c r="N117" s="19">
        <v>273</v>
      </c>
      <c r="O117" s="19">
        <v>857</v>
      </c>
      <c r="P117" s="19">
        <v>105</v>
      </c>
      <c r="Q117" s="19">
        <f t="shared" si="8"/>
        <v>105</v>
      </c>
      <c r="R117" s="19">
        <v>105</v>
      </c>
      <c r="S117" s="19"/>
      <c r="T117" s="19"/>
      <c r="U117" s="19"/>
      <c r="V117" s="19"/>
      <c r="W117" s="19" t="s">
        <v>122</v>
      </c>
      <c r="X117" s="19" t="s">
        <v>226</v>
      </c>
      <c r="Y117" s="19" t="s">
        <v>454</v>
      </c>
      <c r="Z117" s="19" t="s">
        <v>46</v>
      </c>
      <c r="AA117" s="19"/>
      <c r="AB117" s="3"/>
      <c r="AC117" s="3"/>
      <c r="AD117" s="3"/>
      <c r="AE117" s="3"/>
      <c r="AF117" s="3"/>
      <c r="AG117" s="3"/>
      <c r="AH117" s="3"/>
      <c r="AI117" s="3"/>
      <c r="AV117" s="1" t="s">
        <v>75</v>
      </c>
      <c r="AW117" s="1" t="s">
        <v>49</v>
      </c>
    </row>
    <row r="118" s="1" customFormat="1" ht="183.95" customHeight="1" spans="1:49">
      <c r="A118" s="32"/>
      <c r="B118" s="32" t="s">
        <v>502</v>
      </c>
      <c r="C118" s="20" t="s">
        <v>503</v>
      </c>
      <c r="D118" s="19" t="s">
        <v>446</v>
      </c>
      <c r="E118" s="31" t="s">
        <v>504</v>
      </c>
      <c r="F118" s="19">
        <v>1</v>
      </c>
      <c r="G118" s="19" t="s">
        <v>122</v>
      </c>
      <c r="H118" s="19" t="s">
        <v>505</v>
      </c>
      <c r="I118" s="19" t="s">
        <v>42</v>
      </c>
      <c r="J118" s="19" t="s">
        <v>42</v>
      </c>
      <c r="K118" s="19" t="s">
        <v>100</v>
      </c>
      <c r="L118" s="19">
        <v>84</v>
      </c>
      <c r="M118" s="19">
        <v>274</v>
      </c>
      <c r="N118" s="19">
        <v>375</v>
      </c>
      <c r="O118" s="19">
        <v>1176</v>
      </c>
      <c r="P118" s="19">
        <v>105</v>
      </c>
      <c r="Q118" s="19">
        <f t="shared" si="8"/>
        <v>105</v>
      </c>
      <c r="R118" s="19">
        <v>105</v>
      </c>
      <c r="S118" s="19"/>
      <c r="T118" s="19"/>
      <c r="U118" s="19"/>
      <c r="V118" s="19"/>
      <c r="W118" s="19" t="s">
        <v>122</v>
      </c>
      <c r="X118" s="19" t="s">
        <v>226</v>
      </c>
      <c r="Y118" s="19" t="s">
        <v>454</v>
      </c>
      <c r="Z118" s="19" t="s">
        <v>46</v>
      </c>
      <c r="AA118" s="19"/>
      <c r="AB118" s="3"/>
      <c r="AC118" s="3"/>
      <c r="AD118" s="3"/>
      <c r="AE118" s="3"/>
      <c r="AF118" s="3"/>
      <c r="AG118" s="3"/>
      <c r="AH118" s="3"/>
      <c r="AI118" s="3"/>
      <c r="AV118" s="1" t="s">
        <v>75</v>
      </c>
      <c r="AW118" s="1" t="s">
        <v>49</v>
      </c>
    </row>
    <row r="119" s="1" customFormat="1" ht="111" customHeight="1" spans="1:49">
      <c r="A119" s="32"/>
      <c r="B119" s="32" t="s">
        <v>506</v>
      </c>
      <c r="C119" s="20" t="s">
        <v>507</v>
      </c>
      <c r="D119" s="19" t="s">
        <v>446</v>
      </c>
      <c r="E119" s="31" t="s">
        <v>508</v>
      </c>
      <c r="F119" s="19">
        <v>1</v>
      </c>
      <c r="G119" s="19" t="s">
        <v>122</v>
      </c>
      <c r="H119" s="19" t="s">
        <v>509</v>
      </c>
      <c r="I119" s="19" t="s">
        <v>100</v>
      </c>
      <c r="J119" s="19" t="s">
        <v>42</v>
      </c>
      <c r="K119" s="19" t="s">
        <v>100</v>
      </c>
      <c r="L119" s="19">
        <v>109</v>
      </c>
      <c r="M119" s="19">
        <v>377</v>
      </c>
      <c r="N119" s="19">
        <v>345</v>
      </c>
      <c r="O119" s="19">
        <v>1250</v>
      </c>
      <c r="P119" s="19">
        <v>105</v>
      </c>
      <c r="Q119" s="19">
        <f t="shared" si="8"/>
        <v>105</v>
      </c>
      <c r="R119" s="19">
        <v>105</v>
      </c>
      <c r="S119" s="19"/>
      <c r="T119" s="19"/>
      <c r="U119" s="19"/>
      <c r="V119" s="19"/>
      <c r="W119" s="19" t="s">
        <v>122</v>
      </c>
      <c r="X119" s="19" t="s">
        <v>226</v>
      </c>
      <c r="Y119" s="19" t="s">
        <v>454</v>
      </c>
      <c r="Z119" s="19" t="s">
        <v>46</v>
      </c>
      <c r="AA119" s="19"/>
      <c r="AB119" s="3"/>
      <c r="AC119" s="3"/>
      <c r="AD119" s="3"/>
      <c r="AE119" s="3"/>
      <c r="AF119" s="3"/>
      <c r="AG119" s="3"/>
      <c r="AH119" s="3"/>
      <c r="AI119" s="3"/>
      <c r="AV119" s="1" t="s">
        <v>75</v>
      </c>
      <c r="AW119" s="1" t="s">
        <v>49</v>
      </c>
    </row>
    <row r="120" s="1" customFormat="1" ht="150" customHeight="1" spans="1:49">
      <c r="A120" s="32"/>
      <c r="B120" s="32" t="s">
        <v>510</v>
      </c>
      <c r="C120" s="20" t="s">
        <v>511</v>
      </c>
      <c r="D120" s="19" t="s">
        <v>446</v>
      </c>
      <c r="E120" s="31" t="s">
        <v>512</v>
      </c>
      <c r="F120" s="19">
        <v>1</v>
      </c>
      <c r="G120" s="19" t="s">
        <v>127</v>
      </c>
      <c r="H120" s="19" t="s">
        <v>513</v>
      </c>
      <c r="I120" s="19" t="s">
        <v>100</v>
      </c>
      <c r="J120" s="19" t="s">
        <v>42</v>
      </c>
      <c r="K120" s="19" t="s">
        <v>100</v>
      </c>
      <c r="L120" s="19">
        <v>149</v>
      </c>
      <c r="M120" s="19">
        <v>469</v>
      </c>
      <c r="N120" s="19">
        <v>656</v>
      </c>
      <c r="O120" s="19">
        <v>2136</v>
      </c>
      <c r="P120" s="19">
        <v>105</v>
      </c>
      <c r="Q120" s="19">
        <f t="shared" si="8"/>
        <v>105</v>
      </c>
      <c r="R120" s="19"/>
      <c r="S120" s="19">
        <v>105</v>
      </c>
      <c r="T120" s="19"/>
      <c r="U120" s="19"/>
      <c r="V120" s="19"/>
      <c r="W120" s="19" t="s">
        <v>127</v>
      </c>
      <c r="X120" s="19" t="s">
        <v>226</v>
      </c>
      <c r="Y120" s="19" t="s">
        <v>454</v>
      </c>
      <c r="Z120" s="19" t="s">
        <v>46</v>
      </c>
      <c r="AA120" s="19" t="s">
        <v>514</v>
      </c>
      <c r="AB120" s="3"/>
      <c r="AC120" s="3"/>
      <c r="AD120" s="3"/>
      <c r="AE120" s="3"/>
      <c r="AF120" s="3"/>
      <c r="AG120" s="3"/>
      <c r="AH120" s="3"/>
      <c r="AI120" s="3"/>
      <c r="AV120" s="1" t="s">
        <v>75</v>
      </c>
      <c r="AW120" s="1" t="s">
        <v>49</v>
      </c>
    </row>
    <row r="121" s="1" customFormat="1" ht="147.95" customHeight="1" spans="1:49">
      <c r="A121" s="32"/>
      <c r="B121" s="32" t="s">
        <v>515</v>
      </c>
      <c r="C121" s="20" t="s">
        <v>516</v>
      </c>
      <c r="D121" s="19" t="s">
        <v>446</v>
      </c>
      <c r="E121" s="31" t="s">
        <v>517</v>
      </c>
      <c r="F121" s="19">
        <v>1</v>
      </c>
      <c r="G121" s="19" t="s">
        <v>127</v>
      </c>
      <c r="H121" s="19" t="s">
        <v>518</v>
      </c>
      <c r="I121" s="19" t="s">
        <v>100</v>
      </c>
      <c r="J121" s="19" t="s">
        <v>42</v>
      </c>
      <c r="K121" s="19" t="s">
        <v>42</v>
      </c>
      <c r="L121" s="19">
        <v>211</v>
      </c>
      <c r="M121" s="19">
        <v>663</v>
      </c>
      <c r="N121" s="19">
        <v>507</v>
      </c>
      <c r="O121" s="19">
        <v>1577</v>
      </c>
      <c r="P121" s="19">
        <v>150</v>
      </c>
      <c r="Q121" s="19">
        <f t="shared" si="8"/>
        <v>150</v>
      </c>
      <c r="R121" s="19"/>
      <c r="S121" s="19">
        <v>150</v>
      </c>
      <c r="T121" s="19"/>
      <c r="U121" s="19"/>
      <c r="V121" s="19"/>
      <c r="W121" s="19" t="s">
        <v>127</v>
      </c>
      <c r="X121" s="19" t="s">
        <v>226</v>
      </c>
      <c r="Y121" s="19" t="s">
        <v>454</v>
      </c>
      <c r="Z121" s="19" t="s">
        <v>46</v>
      </c>
      <c r="AA121" s="19" t="s">
        <v>514</v>
      </c>
      <c r="AB121" s="3"/>
      <c r="AC121" s="3"/>
      <c r="AD121" s="3"/>
      <c r="AE121" s="3"/>
      <c r="AF121" s="3"/>
      <c r="AG121" s="3"/>
      <c r="AH121" s="3"/>
      <c r="AI121" s="3"/>
      <c r="AV121" s="1" t="s">
        <v>75</v>
      </c>
      <c r="AW121" s="1" t="s">
        <v>49</v>
      </c>
    </row>
    <row r="122" s="1" customFormat="1" ht="264.95" customHeight="1" spans="1:49">
      <c r="A122" s="32"/>
      <c r="B122" s="32" t="s">
        <v>519</v>
      </c>
      <c r="C122" s="47" t="s">
        <v>520</v>
      </c>
      <c r="D122" s="19" t="s">
        <v>446</v>
      </c>
      <c r="E122" s="31" t="s">
        <v>521</v>
      </c>
      <c r="F122" s="19">
        <v>1</v>
      </c>
      <c r="G122" s="19" t="s">
        <v>93</v>
      </c>
      <c r="H122" s="19" t="s">
        <v>522</v>
      </c>
      <c r="I122" s="19" t="s">
        <v>100</v>
      </c>
      <c r="J122" s="19" t="s">
        <v>42</v>
      </c>
      <c r="K122" s="19" t="s">
        <v>100</v>
      </c>
      <c r="L122" s="19">
        <v>47</v>
      </c>
      <c r="M122" s="19">
        <v>145</v>
      </c>
      <c r="N122" s="19">
        <v>105</v>
      </c>
      <c r="O122" s="19">
        <v>350</v>
      </c>
      <c r="P122" s="19">
        <v>105</v>
      </c>
      <c r="Q122" s="19">
        <f t="shared" si="8"/>
        <v>105</v>
      </c>
      <c r="R122" s="19"/>
      <c r="S122" s="19">
        <v>105</v>
      </c>
      <c r="T122" s="19"/>
      <c r="U122" s="19"/>
      <c r="V122" s="19"/>
      <c r="W122" s="19" t="s">
        <v>93</v>
      </c>
      <c r="X122" s="19" t="s">
        <v>226</v>
      </c>
      <c r="Y122" s="19" t="s">
        <v>454</v>
      </c>
      <c r="Z122" s="19" t="s">
        <v>46</v>
      </c>
      <c r="AA122" s="19"/>
      <c r="AB122" s="3"/>
      <c r="AC122" s="3"/>
      <c r="AD122" s="3"/>
      <c r="AE122" s="3"/>
      <c r="AF122" s="3"/>
      <c r="AG122" s="3"/>
      <c r="AH122" s="3"/>
      <c r="AI122" s="3"/>
      <c r="AV122" s="1" t="s">
        <v>75</v>
      </c>
      <c r="AW122" s="1" t="s">
        <v>49</v>
      </c>
    </row>
    <row r="123" s="1" customFormat="1" ht="294" customHeight="1" spans="1:49">
      <c r="A123" s="32"/>
      <c r="B123" s="32" t="s">
        <v>523</v>
      </c>
      <c r="C123" s="47" t="s">
        <v>524</v>
      </c>
      <c r="D123" s="19" t="s">
        <v>446</v>
      </c>
      <c r="E123" s="31" t="s">
        <v>525</v>
      </c>
      <c r="F123" s="19">
        <v>1</v>
      </c>
      <c r="G123" s="19" t="s">
        <v>93</v>
      </c>
      <c r="H123" s="19" t="s">
        <v>526</v>
      </c>
      <c r="I123" s="19" t="s">
        <v>100</v>
      </c>
      <c r="J123" s="19" t="s">
        <v>42</v>
      </c>
      <c r="K123" s="19" t="s">
        <v>42</v>
      </c>
      <c r="L123" s="19">
        <v>119</v>
      </c>
      <c r="M123" s="19">
        <v>371</v>
      </c>
      <c r="N123" s="19">
        <v>335</v>
      </c>
      <c r="O123" s="19">
        <v>1243</v>
      </c>
      <c r="P123" s="19">
        <v>150</v>
      </c>
      <c r="Q123" s="19">
        <f t="shared" si="8"/>
        <v>150</v>
      </c>
      <c r="R123" s="19"/>
      <c r="S123" s="19"/>
      <c r="T123" s="19"/>
      <c r="U123" s="19">
        <v>150</v>
      </c>
      <c r="V123" s="19"/>
      <c r="W123" s="19" t="s">
        <v>93</v>
      </c>
      <c r="X123" s="19" t="s">
        <v>226</v>
      </c>
      <c r="Y123" s="19" t="s">
        <v>454</v>
      </c>
      <c r="Z123" s="19" t="s">
        <v>46</v>
      </c>
      <c r="AA123" s="19"/>
      <c r="AB123" s="3"/>
      <c r="AC123" s="3"/>
      <c r="AD123" s="3"/>
      <c r="AE123" s="3"/>
      <c r="AF123" s="3"/>
      <c r="AG123" s="3"/>
      <c r="AH123" s="3"/>
      <c r="AI123" s="3"/>
      <c r="AV123" s="1" t="s">
        <v>75</v>
      </c>
      <c r="AW123" s="1" t="s">
        <v>49</v>
      </c>
    </row>
    <row r="124" s="1" customFormat="1" ht="120.95" customHeight="1" spans="1:49">
      <c r="A124" s="32"/>
      <c r="B124" s="32" t="s">
        <v>527</v>
      </c>
      <c r="C124" s="20" t="s">
        <v>528</v>
      </c>
      <c r="D124" s="19" t="s">
        <v>446</v>
      </c>
      <c r="E124" s="31" t="s">
        <v>529</v>
      </c>
      <c r="F124" s="19">
        <v>1</v>
      </c>
      <c r="G124" s="19" t="s">
        <v>84</v>
      </c>
      <c r="H124" s="19" t="s">
        <v>530</v>
      </c>
      <c r="I124" s="19" t="s">
        <v>42</v>
      </c>
      <c r="J124" s="19" t="s">
        <v>42</v>
      </c>
      <c r="K124" s="19" t="s">
        <v>100</v>
      </c>
      <c r="L124" s="19">
        <v>38</v>
      </c>
      <c r="M124" s="19">
        <v>80</v>
      </c>
      <c r="N124" s="19">
        <v>125</v>
      </c>
      <c r="O124" s="19">
        <v>371</v>
      </c>
      <c r="P124" s="19">
        <v>105</v>
      </c>
      <c r="Q124" s="19">
        <f t="shared" si="8"/>
        <v>105</v>
      </c>
      <c r="R124" s="19">
        <v>75</v>
      </c>
      <c r="S124" s="19">
        <v>30</v>
      </c>
      <c r="T124" s="19"/>
      <c r="U124" s="19"/>
      <c r="V124" s="19"/>
      <c r="W124" s="19" t="s">
        <v>84</v>
      </c>
      <c r="X124" s="19" t="s">
        <v>226</v>
      </c>
      <c r="Y124" s="19" t="s">
        <v>454</v>
      </c>
      <c r="Z124" s="19" t="s">
        <v>46</v>
      </c>
      <c r="AA124" s="19"/>
      <c r="AB124" s="3"/>
      <c r="AC124" s="3"/>
      <c r="AD124" s="3"/>
      <c r="AE124" s="3"/>
      <c r="AF124" s="3"/>
      <c r="AG124" s="3"/>
      <c r="AH124" s="3"/>
      <c r="AI124" s="3"/>
      <c r="AV124" s="1" t="s">
        <v>48</v>
      </c>
      <c r="AW124" s="1" t="s">
        <v>49</v>
      </c>
    </row>
    <row r="125" s="1" customFormat="1" ht="120.95" customHeight="1" spans="1:49">
      <c r="A125" s="32"/>
      <c r="B125" s="32" t="s">
        <v>531</v>
      </c>
      <c r="C125" s="20" t="s">
        <v>532</v>
      </c>
      <c r="D125" s="19" t="s">
        <v>446</v>
      </c>
      <c r="E125" s="31" t="s">
        <v>533</v>
      </c>
      <c r="F125" s="19">
        <v>1</v>
      </c>
      <c r="G125" s="19" t="s">
        <v>84</v>
      </c>
      <c r="H125" s="19" t="s">
        <v>534</v>
      </c>
      <c r="I125" s="19" t="s">
        <v>42</v>
      </c>
      <c r="J125" s="19" t="s">
        <v>42</v>
      </c>
      <c r="K125" s="19" t="s">
        <v>100</v>
      </c>
      <c r="L125" s="19">
        <v>10</v>
      </c>
      <c r="M125" s="19">
        <v>36</v>
      </c>
      <c r="N125" s="19">
        <v>30</v>
      </c>
      <c r="O125" s="19">
        <v>122</v>
      </c>
      <c r="P125" s="19">
        <v>105</v>
      </c>
      <c r="Q125" s="19">
        <f t="shared" si="8"/>
        <v>105</v>
      </c>
      <c r="R125" s="19">
        <v>105</v>
      </c>
      <c r="S125" s="19"/>
      <c r="T125" s="19"/>
      <c r="U125" s="19"/>
      <c r="V125" s="19"/>
      <c r="W125" s="19" t="s">
        <v>84</v>
      </c>
      <c r="X125" s="19" t="s">
        <v>226</v>
      </c>
      <c r="Y125" s="19" t="s">
        <v>454</v>
      </c>
      <c r="Z125" s="19" t="s">
        <v>46</v>
      </c>
      <c r="AA125" s="19"/>
      <c r="AB125" s="3"/>
      <c r="AC125" s="3"/>
      <c r="AD125" s="3"/>
      <c r="AE125" s="3"/>
      <c r="AF125" s="3"/>
      <c r="AG125" s="3"/>
      <c r="AH125" s="3"/>
      <c r="AI125" s="3"/>
      <c r="AV125" s="1" t="s">
        <v>48</v>
      </c>
      <c r="AW125" s="1" t="s">
        <v>49</v>
      </c>
    </row>
    <row r="126" s="1" customFormat="1" ht="144" customHeight="1" spans="1:49">
      <c r="A126" s="32"/>
      <c r="B126" s="32" t="s">
        <v>535</v>
      </c>
      <c r="C126" s="20" t="s">
        <v>536</v>
      </c>
      <c r="D126" s="19" t="s">
        <v>446</v>
      </c>
      <c r="E126" s="31" t="s">
        <v>537</v>
      </c>
      <c r="F126" s="19">
        <v>1</v>
      </c>
      <c r="G126" s="19" t="s">
        <v>84</v>
      </c>
      <c r="H126" s="19" t="s">
        <v>538</v>
      </c>
      <c r="I126" s="19" t="s">
        <v>100</v>
      </c>
      <c r="J126" s="19" t="s">
        <v>42</v>
      </c>
      <c r="K126" s="19" t="s">
        <v>42</v>
      </c>
      <c r="L126" s="19">
        <v>21</v>
      </c>
      <c r="M126" s="19">
        <v>68</v>
      </c>
      <c r="N126" s="19">
        <v>96</v>
      </c>
      <c r="O126" s="19">
        <v>267</v>
      </c>
      <c r="P126" s="19">
        <v>150</v>
      </c>
      <c r="Q126" s="19">
        <f t="shared" si="8"/>
        <v>150</v>
      </c>
      <c r="R126" s="19">
        <v>100</v>
      </c>
      <c r="S126" s="19">
        <v>50</v>
      </c>
      <c r="T126" s="19"/>
      <c r="U126" s="19"/>
      <c r="V126" s="19"/>
      <c r="W126" s="19" t="s">
        <v>84</v>
      </c>
      <c r="X126" s="19" t="s">
        <v>226</v>
      </c>
      <c r="Y126" s="19" t="s">
        <v>454</v>
      </c>
      <c r="Z126" s="19" t="s">
        <v>46</v>
      </c>
      <c r="AA126" s="19"/>
      <c r="AB126" s="3"/>
      <c r="AC126" s="3"/>
      <c r="AD126" s="3"/>
      <c r="AE126" s="3"/>
      <c r="AF126" s="3"/>
      <c r="AG126" s="3"/>
      <c r="AH126" s="3"/>
      <c r="AI126" s="3"/>
      <c r="AV126" s="1" t="s">
        <v>48</v>
      </c>
      <c r="AW126" s="1" t="s">
        <v>49</v>
      </c>
    </row>
    <row r="127" s="1" customFormat="1" ht="135" customHeight="1" spans="1:49">
      <c r="A127" s="32"/>
      <c r="B127" s="32" t="s">
        <v>539</v>
      </c>
      <c r="C127" s="20" t="s">
        <v>540</v>
      </c>
      <c r="D127" s="19" t="s">
        <v>446</v>
      </c>
      <c r="E127" s="19" t="s">
        <v>541</v>
      </c>
      <c r="F127" s="19">
        <v>1</v>
      </c>
      <c r="G127" s="19" t="s">
        <v>73</v>
      </c>
      <c r="H127" s="19" t="s">
        <v>542</v>
      </c>
      <c r="I127" s="19" t="s">
        <v>100</v>
      </c>
      <c r="J127" s="19" t="s">
        <v>42</v>
      </c>
      <c r="K127" s="19" t="s">
        <v>42</v>
      </c>
      <c r="L127" s="19">
        <v>59</v>
      </c>
      <c r="M127" s="19">
        <v>236</v>
      </c>
      <c r="N127" s="19">
        <v>130</v>
      </c>
      <c r="O127" s="19">
        <v>520</v>
      </c>
      <c r="P127" s="19">
        <v>150</v>
      </c>
      <c r="Q127" s="19">
        <f t="shared" si="8"/>
        <v>150</v>
      </c>
      <c r="R127" s="19"/>
      <c r="S127" s="19">
        <v>150</v>
      </c>
      <c r="T127" s="19"/>
      <c r="U127" s="19"/>
      <c r="V127" s="19"/>
      <c r="W127" s="19" t="s">
        <v>73</v>
      </c>
      <c r="X127" s="19" t="s">
        <v>226</v>
      </c>
      <c r="Y127" s="19" t="s">
        <v>454</v>
      </c>
      <c r="Z127" s="19" t="s">
        <v>46</v>
      </c>
      <c r="AA127" s="19"/>
      <c r="AB127" s="3"/>
      <c r="AC127" s="3"/>
      <c r="AD127" s="3"/>
      <c r="AE127" s="3"/>
      <c r="AF127" s="3"/>
      <c r="AG127" s="3"/>
      <c r="AH127" s="3"/>
      <c r="AI127" s="3"/>
      <c r="AV127" s="1" t="s">
        <v>75</v>
      </c>
      <c r="AW127" s="1" t="s">
        <v>49</v>
      </c>
    </row>
    <row r="128" s="1" customFormat="1" ht="135" customHeight="1" spans="1:49">
      <c r="A128" s="32"/>
      <c r="B128" s="32" t="s">
        <v>543</v>
      </c>
      <c r="C128" s="20" t="s">
        <v>544</v>
      </c>
      <c r="D128" s="19" t="s">
        <v>446</v>
      </c>
      <c r="E128" s="31" t="s">
        <v>545</v>
      </c>
      <c r="F128" s="19">
        <v>1</v>
      </c>
      <c r="G128" s="19" t="s">
        <v>73</v>
      </c>
      <c r="H128" s="19" t="s">
        <v>546</v>
      </c>
      <c r="I128" s="19" t="s">
        <v>100</v>
      </c>
      <c r="J128" s="19" t="s">
        <v>42</v>
      </c>
      <c r="K128" s="19" t="s">
        <v>100</v>
      </c>
      <c r="L128" s="19">
        <v>134</v>
      </c>
      <c r="M128" s="19">
        <v>364</v>
      </c>
      <c r="N128" s="19">
        <v>525</v>
      </c>
      <c r="O128" s="19">
        <v>1613</v>
      </c>
      <c r="P128" s="19">
        <v>105</v>
      </c>
      <c r="Q128" s="19">
        <f t="shared" si="8"/>
        <v>105</v>
      </c>
      <c r="R128" s="19">
        <v>105</v>
      </c>
      <c r="S128" s="19"/>
      <c r="T128" s="19"/>
      <c r="U128" s="19"/>
      <c r="V128" s="19"/>
      <c r="W128" s="19" t="s">
        <v>73</v>
      </c>
      <c r="X128" s="19" t="s">
        <v>226</v>
      </c>
      <c r="Y128" s="19" t="s">
        <v>454</v>
      </c>
      <c r="Z128" s="19" t="s">
        <v>46</v>
      </c>
      <c r="AA128" s="19"/>
      <c r="AB128" s="3"/>
      <c r="AC128" s="3"/>
      <c r="AD128" s="3"/>
      <c r="AE128" s="3"/>
      <c r="AF128" s="3"/>
      <c r="AG128" s="3"/>
      <c r="AH128" s="3"/>
      <c r="AI128" s="3"/>
      <c r="AV128" s="1" t="s">
        <v>48</v>
      </c>
      <c r="AW128" s="1" t="s">
        <v>49</v>
      </c>
    </row>
    <row r="129" s="1" customFormat="1" ht="135" customHeight="1" spans="1:49">
      <c r="A129" s="32"/>
      <c r="B129" s="32" t="s">
        <v>547</v>
      </c>
      <c r="C129" s="20" t="s">
        <v>548</v>
      </c>
      <c r="D129" s="19" t="s">
        <v>446</v>
      </c>
      <c r="E129" s="31" t="s">
        <v>549</v>
      </c>
      <c r="F129" s="19">
        <v>1</v>
      </c>
      <c r="G129" s="19" t="s">
        <v>73</v>
      </c>
      <c r="H129" s="19" t="s">
        <v>550</v>
      </c>
      <c r="I129" s="19" t="s">
        <v>100</v>
      </c>
      <c r="J129" s="19" t="s">
        <v>42</v>
      </c>
      <c r="K129" s="19" t="s">
        <v>100</v>
      </c>
      <c r="L129" s="19">
        <v>172</v>
      </c>
      <c r="M129" s="19">
        <v>510</v>
      </c>
      <c r="N129" s="19">
        <v>342</v>
      </c>
      <c r="O129" s="19">
        <v>1048</v>
      </c>
      <c r="P129" s="19">
        <v>105</v>
      </c>
      <c r="Q129" s="19">
        <f t="shared" si="8"/>
        <v>105</v>
      </c>
      <c r="R129" s="19">
        <v>105</v>
      </c>
      <c r="S129" s="19"/>
      <c r="T129" s="19"/>
      <c r="U129" s="19"/>
      <c r="V129" s="19"/>
      <c r="W129" s="19" t="s">
        <v>73</v>
      </c>
      <c r="X129" s="19" t="s">
        <v>226</v>
      </c>
      <c r="Y129" s="19" t="s">
        <v>454</v>
      </c>
      <c r="Z129" s="19" t="s">
        <v>46</v>
      </c>
      <c r="AA129" s="19"/>
      <c r="AB129" s="3"/>
      <c r="AC129" s="3"/>
      <c r="AD129" s="3"/>
      <c r="AE129" s="3"/>
      <c r="AF129" s="3"/>
      <c r="AG129" s="3"/>
      <c r="AH129" s="3"/>
      <c r="AI129" s="3"/>
      <c r="AV129" s="1" t="s">
        <v>48</v>
      </c>
      <c r="AW129" s="1" t="s">
        <v>49</v>
      </c>
    </row>
    <row r="130" s="1" customFormat="1" ht="135" customHeight="1" spans="1:49">
      <c r="A130" s="32"/>
      <c r="B130" s="32" t="s">
        <v>551</v>
      </c>
      <c r="C130" s="20" t="s">
        <v>552</v>
      </c>
      <c r="D130" s="19" t="s">
        <v>446</v>
      </c>
      <c r="E130" s="31" t="s">
        <v>553</v>
      </c>
      <c r="F130" s="19">
        <v>1</v>
      </c>
      <c r="G130" s="19" t="s">
        <v>73</v>
      </c>
      <c r="H130" s="19" t="s">
        <v>554</v>
      </c>
      <c r="I130" s="19" t="s">
        <v>100</v>
      </c>
      <c r="J130" s="19" t="s">
        <v>42</v>
      </c>
      <c r="K130" s="19" t="s">
        <v>100</v>
      </c>
      <c r="L130" s="19">
        <v>99</v>
      </c>
      <c r="M130" s="19">
        <v>229</v>
      </c>
      <c r="N130" s="19">
        <v>402</v>
      </c>
      <c r="O130" s="19">
        <v>1206</v>
      </c>
      <c r="P130" s="19">
        <v>105</v>
      </c>
      <c r="Q130" s="19">
        <f t="shared" si="8"/>
        <v>105</v>
      </c>
      <c r="R130" s="19">
        <v>105</v>
      </c>
      <c r="S130" s="19"/>
      <c r="T130" s="19"/>
      <c r="U130" s="19"/>
      <c r="V130" s="19"/>
      <c r="W130" s="19" t="s">
        <v>73</v>
      </c>
      <c r="X130" s="19" t="s">
        <v>226</v>
      </c>
      <c r="Y130" s="19" t="s">
        <v>454</v>
      </c>
      <c r="Z130" s="19" t="s">
        <v>46</v>
      </c>
      <c r="AA130" s="19"/>
      <c r="AB130" s="3"/>
      <c r="AC130" s="3"/>
      <c r="AD130" s="3"/>
      <c r="AE130" s="3"/>
      <c r="AF130" s="3"/>
      <c r="AG130" s="3"/>
      <c r="AH130" s="3"/>
      <c r="AI130" s="3"/>
      <c r="AV130" s="1" t="s">
        <v>48</v>
      </c>
      <c r="AW130" s="1" t="s">
        <v>49</v>
      </c>
    </row>
    <row r="131" s="1" customFormat="1" ht="135" customHeight="1" spans="1:49">
      <c r="A131" s="32"/>
      <c r="B131" s="32" t="s">
        <v>555</v>
      </c>
      <c r="C131" s="20" t="s">
        <v>556</v>
      </c>
      <c r="D131" s="19" t="s">
        <v>446</v>
      </c>
      <c r="E131" s="31" t="s">
        <v>557</v>
      </c>
      <c r="F131" s="19">
        <v>1</v>
      </c>
      <c r="G131" s="19" t="s">
        <v>58</v>
      </c>
      <c r="H131" s="19" t="s">
        <v>558</v>
      </c>
      <c r="I131" s="19" t="s">
        <v>100</v>
      </c>
      <c r="J131" s="19" t="s">
        <v>42</v>
      </c>
      <c r="K131" s="19" t="s">
        <v>100</v>
      </c>
      <c r="L131" s="19">
        <v>62</v>
      </c>
      <c r="M131" s="19">
        <v>186</v>
      </c>
      <c r="N131" s="19">
        <v>183</v>
      </c>
      <c r="O131" s="19">
        <v>549</v>
      </c>
      <c r="P131" s="19">
        <v>105</v>
      </c>
      <c r="Q131" s="19">
        <f t="shared" si="8"/>
        <v>105</v>
      </c>
      <c r="R131" s="19"/>
      <c r="S131" s="19">
        <v>105</v>
      </c>
      <c r="T131" s="19"/>
      <c r="U131" s="19"/>
      <c r="V131" s="19"/>
      <c r="W131" s="19" t="s">
        <v>58</v>
      </c>
      <c r="X131" s="19" t="s">
        <v>226</v>
      </c>
      <c r="Y131" s="19" t="s">
        <v>454</v>
      </c>
      <c r="Z131" s="19" t="s">
        <v>46</v>
      </c>
      <c r="AA131" s="19"/>
      <c r="AB131" s="3"/>
      <c r="AC131" s="3"/>
      <c r="AD131" s="3"/>
      <c r="AE131" s="3"/>
      <c r="AF131" s="3"/>
      <c r="AG131" s="3"/>
      <c r="AH131" s="3"/>
      <c r="AI131" s="3"/>
      <c r="AV131" s="1" t="s">
        <v>48</v>
      </c>
      <c r="AW131" s="1" t="s">
        <v>49</v>
      </c>
    </row>
    <row r="132" s="1" customFormat="1" ht="135.95" customHeight="1" spans="1:49">
      <c r="A132" s="32"/>
      <c r="B132" s="32" t="s">
        <v>559</v>
      </c>
      <c r="C132" s="20" t="s">
        <v>560</v>
      </c>
      <c r="D132" s="19" t="s">
        <v>446</v>
      </c>
      <c r="E132" s="31" t="s">
        <v>561</v>
      </c>
      <c r="F132" s="19">
        <v>1</v>
      </c>
      <c r="G132" s="19" t="s">
        <v>58</v>
      </c>
      <c r="H132" s="19" t="s">
        <v>562</v>
      </c>
      <c r="I132" s="19" t="s">
        <v>100</v>
      </c>
      <c r="J132" s="19" t="s">
        <v>42</v>
      </c>
      <c r="K132" s="19" t="s">
        <v>100</v>
      </c>
      <c r="L132" s="19">
        <v>31</v>
      </c>
      <c r="M132" s="19">
        <v>93</v>
      </c>
      <c r="N132" s="19">
        <v>113</v>
      </c>
      <c r="O132" s="19">
        <v>339</v>
      </c>
      <c r="P132" s="19">
        <v>105</v>
      </c>
      <c r="Q132" s="19">
        <f t="shared" si="8"/>
        <v>105</v>
      </c>
      <c r="R132" s="19"/>
      <c r="S132" s="19">
        <v>105</v>
      </c>
      <c r="T132" s="19"/>
      <c r="U132" s="19"/>
      <c r="V132" s="19"/>
      <c r="W132" s="19" t="s">
        <v>58</v>
      </c>
      <c r="X132" s="19" t="s">
        <v>226</v>
      </c>
      <c r="Y132" s="19" t="s">
        <v>454</v>
      </c>
      <c r="Z132" s="19" t="s">
        <v>46</v>
      </c>
      <c r="AA132" s="19"/>
      <c r="AB132" s="3"/>
      <c r="AC132" s="3"/>
      <c r="AD132" s="3"/>
      <c r="AE132" s="3"/>
      <c r="AF132" s="3"/>
      <c r="AG132" s="3"/>
      <c r="AH132" s="3"/>
      <c r="AI132" s="3"/>
      <c r="AV132" s="1" t="s">
        <v>75</v>
      </c>
      <c r="AW132" s="1" t="s">
        <v>49</v>
      </c>
    </row>
    <row r="133" s="1" customFormat="1" ht="135.95" customHeight="1" spans="1:49">
      <c r="A133" s="32"/>
      <c r="B133" s="32" t="s">
        <v>563</v>
      </c>
      <c r="C133" s="20" t="s">
        <v>564</v>
      </c>
      <c r="D133" s="19" t="s">
        <v>446</v>
      </c>
      <c r="E133" s="31" t="s">
        <v>565</v>
      </c>
      <c r="F133" s="19">
        <v>1</v>
      </c>
      <c r="G133" s="19" t="s">
        <v>58</v>
      </c>
      <c r="H133" s="19" t="s">
        <v>566</v>
      </c>
      <c r="I133" s="19" t="s">
        <v>42</v>
      </c>
      <c r="J133" s="19" t="s">
        <v>42</v>
      </c>
      <c r="K133" s="19" t="s">
        <v>100</v>
      </c>
      <c r="L133" s="19">
        <v>56</v>
      </c>
      <c r="M133" s="19">
        <v>168</v>
      </c>
      <c r="N133" s="19">
        <v>183</v>
      </c>
      <c r="O133" s="19">
        <v>549</v>
      </c>
      <c r="P133" s="19">
        <v>105</v>
      </c>
      <c r="Q133" s="19">
        <f t="shared" si="8"/>
        <v>105</v>
      </c>
      <c r="R133" s="19"/>
      <c r="S133" s="19">
        <v>105</v>
      </c>
      <c r="T133" s="19"/>
      <c r="U133" s="19"/>
      <c r="V133" s="19"/>
      <c r="W133" s="19" t="s">
        <v>58</v>
      </c>
      <c r="X133" s="19" t="s">
        <v>226</v>
      </c>
      <c r="Y133" s="19" t="s">
        <v>454</v>
      </c>
      <c r="Z133" s="19" t="s">
        <v>46</v>
      </c>
      <c r="AA133" s="19"/>
      <c r="AB133" s="3"/>
      <c r="AC133" s="3"/>
      <c r="AD133" s="3"/>
      <c r="AE133" s="3"/>
      <c r="AF133" s="3"/>
      <c r="AG133" s="3"/>
      <c r="AH133" s="3"/>
      <c r="AI133" s="3"/>
      <c r="AV133" s="1" t="s">
        <v>48</v>
      </c>
      <c r="AW133" s="1" t="s">
        <v>49</v>
      </c>
    </row>
    <row r="134" s="1" customFormat="1" ht="99.95" customHeight="1" spans="1:49">
      <c r="A134" s="32"/>
      <c r="B134" s="32" t="s">
        <v>567</v>
      </c>
      <c r="C134" s="20" t="s">
        <v>568</v>
      </c>
      <c r="D134" s="19" t="s">
        <v>446</v>
      </c>
      <c r="E134" s="31" t="s">
        <v>569</v>
      </c>
      <c r="F134" s="19">
        <v>1</v>
      </c>
      <c r="G134" s="19" t="s">
        <v>68</v>
      </c>
      <c r="H134" s="19" t="s">
        <v>165</v>
      </c>
      <c r="I134" s="19" t="s">
        <v>100</v>
      </c>
      <c r="J134" s="19" t="s">
        <v>42</v>
      </c>
      <c r="K134" s="19" t="s">
        <v>100</v>
      </c>
      <c r="L134" s="19">
        <v>20</v>
      </c>
      <c r="M134" s="19">
        <v>47</v>
      </c>
      <c r="N134" s="19">
        <v>40</v>
      </c>
      <c r="O134" s="19">
        <v>138</v>
      </c>
      <c r="P134" s="19">
        <v>105</v>
      </c>
      <c r="Q134" s="19">
        <f t="shared" si="8"/>
        <v>105</v>
      </c>
      <c r="R134" s="19">
        <v>105</v>
      </c>
      <c r="S134" s="19"/>
      <c r="T134" s="19"/>
      <c r="U134" s="19"/>
      <c r="V134" s="19"/>
      <c r="W134" s="19" t="s">
        <v>68</v>
      </c>
      <c r="X134" s="19" t="s">
        <v>226</v>
      </c>
      <c r="Y134" s="19" t="s">
        <v>454</v>
      </c>
      <c r="Z134" s="19" t="s">
        <v>46</v>
      </c>
      <c r="AA134" s="19"/>
      <c r="AB134" s="3"/>
      <c r="AC134" s="3"/>
      <c r="AD134" s="3"/>
      <c r="AE134" s="3"/>
      <c r="AF134" s="3"/>
      <c r="AG134" s="3"/>
      <c r="AH134" s="3"/>
      <c r="AI134" s="3"/>
      <c r="AV134" s="1" t="s">
        <v>75</v>
      </c>
      <c r="AW134" s="1" t="s">
        <v>49</v>
      </c>
    </row>
    <row r="135" s="1" customFormat="1" ht="99.95" customHeight="1" spans="1:49">
      <c r="A135" s="32"/>
      <c r="B135" s="32" t="s">
        <v>570</v>
      </c>
      <c r="C135" s="20" t="s">
        <v>571</v>
      </c>
      <c r="D135" s="19" t="s">
        <v>446</v>
      </c>
      <c r="E135" s="31" t="s">
        <v>572</v>
      </c>
      <c r="F135" s="19">
        <v>1</v>
      </c>
      <c r="G135" s="19" t="s">
        <v>68</v>
      </c>
      <c r="H135" s="19" t="s">
        <v>573</v>
      </c>
      <c r="I135" s="19" t="s">
        <v>100</v>
      </c>
      <c r="J135" s="19" t="s">
        <v>42</v>
      </c>
      <c r="K135" s="19" t="s">
        <v>100</v>
      </c>
      <c r="L135" s="19">
        <v>50</v>
      </c>
      <c r="M135" s="19">
        <v>180</v>
      </c>
      <c r="N135" s="19">
        <v>130</v>
      </c>
      <c r="O135" s="19">
        <v>475</v>
      </c>
      <c r="P135" s="19">
        <v>105</v>
      </c>
      <c r="Q135" s="19">
        <f t="shared" si="8"/>
        <v>105</v>
      </c>
      <c r="R135" s="19">
        <v>105</v>
      </c>
      <c r="S135" s="19"/>
      <c r="T135" s="19"/>
      <c r="U135" s="19"/>
      <c r="V135" s="19"/>
      <c r="W135" s="19" t="s">
        <v>68</v>
      </c>
      <c r="X135" s="19" t="s">
        <v>226</v>
      </c>
      <c r="Y135" s="19" t="s">
        <v>454</v>
      </c>
      <c r="Z135" s="19" t="s">
        <v>46</v>
      </c>
      <c r="AA135" s="19"/>
      <c r="AB135" s="3"/>
      <c r="AC135" s="3"/>
      <c r="AD135" s="3"/>
      <c r="AE135" s="3"/>
      <c r="AF135" s="3"/>
      <c r="AG135" s="3"/>
      <c r="AH135" s="3"/>
      <c r="AI135" s="3"/>
      <c r="AV135" s="1" t="s">
        <v>75</v>
      </c>
      <c r="AW135" s="1" t="s">
        <v>49</v>
      </c>
    </row>
    <row r="136" s="1" customFormat="1" ht="99.95" customHeight="1" spans="1:49">
      <c r="A136" s="32"/>
      <c r="B136" s="32" t="s">
        <v>574</v>
      </c>
      <c r="C136" s="20" t="s">
        <v>575</v>
      </c>
      <c r="D136" s="19" t="s">
        <v>446</v>
      </c>
      <c r="E136" s="31" t="s">
        <v>576</v>
      </c>
      <c r="F136" s="19">
        <v>1</v>
      </c>
      <c r="G136" s="19" t="s">
        <v>68</v>
      </c>
      <c r="H136" s="19" t="s">
        <v>577</v>
      </c>
      <c r="I136" s="19" t="s">
        <v>100</v>
      </c>
      <c r="J136" s="19" t="s">
        <v>42</v>
      </c>
      <c r="K136" s="19" t="s">
        <v>100</v>
      </c>
      <c r="L136" s="19">
        <v>45</v>
      </c>
      <c r="M136" s="19">
        <v>177</v>
      </c>
      <c r="N136" s="19">
        <v>97</v>
      </c>
      <c r="O136" s="19">
        <v>340</v>
      </c>
      <c r="P136" s="19">
        <v>105</v>
      </c>
      <c r="Q136" s="19">
        <f t="shared" si="8"/>
        <v>105</v>
      </c>
      <c r="R136" s="19">
        <v>105</v>
      </c>
      <c r="S136" s="19"/>
      <c r="T136" s="19"/>
      <c r="U136" s="19"/>
      <c r="V136" s="19"/>
      <c r="W136" s="19" t="s">
        <v>68</v>
      </c>
      <c r="X136" s="19" t="s">
        <v>226</v>
      </c>
      <c r="Y136" s="19" t="s">
        <v>454</v>
      </c>
      <c r="Z136" s="19" t="s">
        <v>46</v>
      </c>
      <c r="AA136" s="19"/>
      <c r="AB136" s="3"/>
      <c r="AC136" s="3"/>
      <c r="AD136" s="3"/>
      <c r="AE136" s="3"/>
      <c r="AF136" s="3"/>
      <c r="AG136" s="3"/>
      <c r="AH136" s="3"/>
      <c r="AI136" s="3"/>
      <c r="AV136" s="1" t="s">
        <v>75</v>
      </c>
      <c r="AW136" s="1" t="s">
        <v>49</v>
      </c>
    </row>
    <row r="137" s="1" customFormat="1" ht="99.95" customHeight="1" spans="1:49">
      <c r="A137" s="32"/>
      <c r="B137" s="32" t="s">
        <v>578</v>
      </c>
      <c r="C137" s="20" t="s">
        <v>579</v>
      </c>
      <c r="D137" s="19" t="s">
        <v>446</v>
      </c>
      <c r="E137" s="31" t="s">
        <v>580</v>
      </c>
      <c r="F137" s="19">
        <v>1</v>
      </c>
      <c r="G137" s="19" t="s">
        <v>68</v>
      </c>
      <c r="H137" s="19" t="s">
        <v>581</v>
      </c>
      <c r="I137" s="19" t="s">
        <v>42</v>
      </c>
      <c r="J137" s="19" t="s">
        <v>42</v>
      </c>
      <c r="K137" s="19" t="s">
        <v>100</v>
      </c>
      <c r="L137" s="19">
        <v>98</v>
      </c>
      <c r="M137" s="19">
        <v>320</v>
      </c>
      <c r="N137" s="19">
        <v>203</v>
      </c>
      <c r="O137" s="19">
        <v>725</v>
      </c>
      <c r="P137" s="19">
        <v>105</v>
      </c>
      <c r="Q137" s="19">
        <f t="shared" si="8"/>
        <v>105</v>
      </c>
      <c r="R137" s="19">
        <v>105</v>
      </c>
      <c r="S137" s="19"/>
      <c r="T137" s="19"/>
      <c r="U137" s="19"/>
      <c r="V137" s="19"/>
      <c r="W137" s="19" t="s">
        <v>68</v>
      </c>
      <c r="X137" s="19" t="s">
        <v>226</v>
      </c>
      <c r="Y137" s="19" t="s">
        <v>454</v>
      </c>
      <c r="Z137" s="19" t="s">
        <v>46</v>
      </c>
      <c r="AA137" s="19"/>
      <c r="AB137" s="3"/>
      <c r="AC137" s="3"/>
      <c r="AD137" s="3"/>
      <c r="AE137" s="3"/>
      <c r="AF137" s="3"/>
      <c r="AG137" s="3"/>
      <c r="AH137" s="3"/>
      <c r="AI137" s="3"/>
      <c r="AV137" s="1" t="s">
        <v>75</v>
      </c>
      <c r="AW137" s="1" t="s">
        <v>49</v>
      </c>
    </row>
    <row r="138" s="1" customFormat="1" ht="105" customHeight="1" spans="1:49">
      <c r="A138" s="32"/>
      <c r="B138" s="32" t="s">
        <v>582</v>
      </c>
      <c r="C138" s="20" t="s">
        <v>583</v>
      </c>
      <c r="D138" s="19" t="s">
        <v>584</v>
      </c>
      <c r="E138" s="31" t="s">
        <v>585</v>
      </c>
      <c r="F138" s="19">
        <v>1</v>
      </c>
      <c r="G138" s="19" t="s">
        <v>114</v>
      </c>
      <c r="H138" s="19" t="s">
        <v>586</v>
      </c>
      <c r="I138" s="19" t="s">
        <v>42</v>
      </c>
      <c r="J138" s="19" t="s">
        <v>42</v>
      </c>
      <c r="K138" s="19" t="s">
        <v>100</v>
      </c>
      <c r="L138" s="19">
        <v>32</v>
      </c>
      <c r="M138" s="19">
        <v>140</v>
      </c>
      <c r="N138" s="19">
        <v>70</v>
      </c>
      <c r="O138" s="19">
        <v>255</v>
      </c>
      <c r="P138" s="19">
        <v>105</v>
      </c>
      <c r="Q138" s="19">
        <f t="shared" si="8"/>
        <v>105</v>
      </c>
      <c r="R138" s="19">
        <v>105</v>
      </c>
      <c r="S138" s="19"/>
      <c r="T138" s="19"/>
      <c r="U138" s="19"/>
      <c r="V138" s="19"/>
      <c r="W138" s="19" t="s">
        <v>114</v>
      </c>
      <c r="X138" s="19" t="s">
        <v>226</v>
      </c>
      <c r="Y138" s="19" t="s">
        <v>454</v>
      </c>
      <c r="Z138" s="19" t="s">
        <v>46</v>
      </c>
      <c r="AA138" s="19"/>
      <c r="AB138" s="3"/>
      <c r="AC138" s="3"/>
      <c r="AD138" s="3"/>
      <c r="AE138" s="3"/>
      <c r="AF138" s="3"/>
      <c r="AG138" s="3"/>
      <c r="AH138" s="3"/>
      <c r="AI138" s="3"/>
      <c r="AV138" s="1" t="s">
        <v>75</v>
      </c>
      <c r="AW138" s="1" t="s">
        <v>49</v>
      </c>
    </row>
    <row r="139" s="1" customFormat="1" ht="150" customHeight="1" spans="1:49">
      <c r="A139" s="32"/>
      <c r="B139" s="32" t="s">
        <v>587</v>
      </c>
      <c r="C139" s="20" t="s">
        <v>588</v>
      </c>
      <c r="D139" s="19" t="s">
        <v>584</v>
      </c>
      <c r="E139" s="31" t="s">
        <v>589</v>
      </c>
      <c r="F139" s="19">
        <v>1</v>
      </c>
      <c r="G139" s="19" t="s">
        <v>114</v>
      </c>
      <c r="H139" s="19" t="s">
        <v>590</v>
      </c>
      <c r="I139" s="19" t="s">
        <v>100</v>
      </c>
      <c r="J139" s="19" t="s">
        <v>42</v>
      </c>
      <c r="K139" s="19" t="s">
        <v>100</v>
      </c>
      <c r="L139" s="19">
        <v>90</v>
      </c>
      <c r="M139" s="19">
        <v>375</v>
      </c>
      <c r="N139" s="19">
        <v>185</v>
      </c>
      <c r="O139" s="19">
        <v>850</v>
      </c>
      <c r="P139" s="19">
        <v>105</v>
      </c>
      <c r="Q139" s="19">
        <f t="shared" si="8"/>
        <v>105</v>
      </c>
      <c r="R139" s="19">
        <v>80</v>
      </c>
      <c r="S139" s="19">
        <v>25</v>
      </c>
      <c r="T139" s="19"/>
      <c r="U139" s="19"/>
      <c r="V139" s="19"/>
      <c r="W139" s="19" t="s">
        <v>114</v>
      </c>
      <c r="X139" s="19" t="s">
        <v>226</v>
      </c>
      <c r="Y139" s="19" t="s">
        <v>454</v>
      </c>
      <c r="Z139" s="19" t="s">
        <v>46</v>
      </c>
      <c r="AA139" s="19"/>
      <c r="AB139" s="3"/>
      <c r="AC139" s="3"/>
      <c r="AD139" s="3"/>
      <c r="AE139" s="3"/>
      <c r="AF139" s="3"/>
      <c r="AG139" s="3"/>
      <c r="AH139" s="3"/>
      <c r="AI139" s="3"/>
      <c r="AV139" s="1" t="s">
        <v>75</v>
      </c>
      <c r="AW139" s="1" t="s">
        <v>49</v>
      </c>
    </row>
    <row r="140" s="1" customFormat="1" ht="105" customHeight="1" spans="1:49">
      <c r="A140" s="32"/>
      <c r="B140" s="32" t="s">
        <v>591</v>
      </c>
      <c r="C140" s="20" t="s">
        <v>592</v>
      </c>
      <c r="D140" s="19" t="s">
        <v>446</v>
      </c>
      <c r="E140" s="31" t="s">
        <v>593</v>
      </c>
      <c r="F140" s="19">
        <v>1</v>
      </c>
      <c r="G140" s="19" t="s">
        <v>98</v>
      </c>
      <c r="H140" s="19" t="s">
        <v>594</v>
      </c>
      <c r="I140" s="19" t="s">
        <v>100</v>
      </c>
      <c r="J140" s="19" t="s">
        <v>100</v>
      </c>
      <c r="K140" s="19" t="s">
        <v>42</v>
      </c>
      <c r="L140" s="19">
        <v>25</v>
      </c>
      <c r="M140" s="19">
        <v>95</v>
      </c>
      <c r="N140" s="19">
        <v>75</v>
      </c>
      <c r="O140" s="19">
        <v>279</v>
      </c>
      <c r="P140" s="19">
        <v>150</v>
      </c>
      <c r="Q140" s="19">
        <f t="shared" si="8"/>
        <v>150</v>
      </c>
      <c r="R140" s="19">
        <v>150</v>
      </c>
      <c r="S140" s="19"/>
      <c r="T140" s="19"/>
      <c r="U140" s="19"/>
      <c r="V140" s="19"/>
      <c r="W140" s="19" t="s">
        <v>98</v>
      </c>
      <c r="X140" s="19" t="s">
        <v>226</v>
      </c>
      <c r="Y140" s="19" t="s">
        <v>454</v>
      </c>
      <c r="Z140" s="19" t="s">
        <v>46</v>
      </c>
      <c r="AA140" s="19"/>
      <c r="AB140" s="3"/>
      <c r="AC140" s="3"/>
      <c r="AD140" s="3"/>
      <c r="AE140" s="3"/>
      <c r="AF140" s="3"/>
      <c r="AG140" s="3"/>
      <c r="AH140" s="3"/>
      <c r="AI140" s="3"/>
      <c r="AV140" s="1" t="s">
        <v>75</v>
      </c>
      <c r="AW140" s="1" t="s">
        <v>49</v>
      </c>
    </row>
    <row r="141" s="1" customFormat="1" ht="105" customHeight="1" spans="1:49">
      <c r="A141" s="32"/>
      <c r="B141" s="32" t="s">
        <v>595</v>
      </c>
      <c r="C141" s="20" t="s">
        <v>596</v>
      </c>
      <c r="D141" s="19" t="s">
        <v>446</v>
      </c>
      <c r="E141" s="31" t="s">
        <v>597</v>
      </c>
      <c r="F141" s="19">
        <v>1</v>
      </c>
      <c r="G141" s="19" t="s">
        <v>98</v>
      </c>
      <c r="H141" s="19" t="s">
        <v>598</v>
      </c>
      <c r="I141" s="19" t="s">
        <v>42</v>
      </c>
      <c r="J141" s="19" t="s">
        <v>100</v>
      </c>
      <c r="K141" s="19" t="s">
        <v>100</v>
      </c>
      <c r="L141" s="19">
        <v>41</v>
      </c>
      <c r="M141" s="19">
        <v>149</v>
      </c>
      <c r="N141" s="19">
        <v>120</v>
      </c>
      <c r="O141" s="19">
        <v>420</v>
      </c>
      <c r="P141" s="19">
        <v>105</v>
      </c>
      <c r="Q141" s="19">
        <f t="shared" si="8"/>
        <v>105</v>
      </c>
      <c r="R141" s="19">
        <v>105</v>
      </c>
      <c r="S141" s="19"/>
      <c r="T141" s="19"/>
      <c r="U141" s="19"/>
      <c r="V141" s="19"/>
      <c r="W141" s="19" t="s">
        <v>98</v>
      </c>
      <c r="X141" s="19" t="s">
        <v>226</v>
      </c>
      <c r="Y141" s="19" t="s">
        <v>454</v>
      </c>
      <c r="Z141" s="19" t="s">
        <v>46</v>
      </c>
      <c r="AA141" s="19"/>
      <c r="AB141" s="3"/>
      <c r="AC141" s="3"/>
      <c r="AD141" s="3"/>
      <c r="AE141" s="3"/>
      <c r="AF141" s="3"/>
      <c r="AG141" s="3"/>
      <c r="AH141" s="3"/>
      <c r="AI141" s="3"/>
      <c r="AV141" s="1" t="s">
        <v>75</v>
      </c>
      <c r="AW141" s="1" t="s">
        <v>49</v>
      </c>
    </row>
    <row r="142" s="1" customFormat="1" ht="207.95" customHeight="1" spans="1:49">
      <c r="A142" s="32"/>
      <c r="B142" s="32" t="s">
        <v>599</v>
      </c>
      <c r="C142" s="20" t="s">
        <v>600</v>
      </c>
      <c r="D142" s="19" t="s">
        <v>446</v>
      </c>
      <c r="E142" s="31" t="s">
        <v>601</v>
      </c>
      <c r="F142" s="19">
        <v>1</v>
      </c>
      <c r="G142" s="19" t="s">
        <v>79</v>
      </c>
      <c r="H142" s="19" t="s">
        <v>602</v>
      </c>
      <c r="I142" s="19" t="s">
        <v>42</v>
      </c>
      <c r="J142" s="19" t="s">
        <v>42</v>
      </c>
      <c r="K142" s="19" t="s">
        <v>42</v>
      </c>
      <c r="L142" s="19">
        <v>41</v>
      </c>
      <c r="M142" s="19">
        <v>125</v>
      </c>
      <c r="N142" s="19">
        <v>205</v>
      </c>
      <c r="O142" s="19">
        <v>746</v>
      </c>
      <c r="P142" s="19">
        <v>150</v>
      </c>
      <c r="Q142" s="19">
        <f t="shared" si="8"/>
        <v>150</v>
      </c>
      <c r="R142" s="19">
        <v>70</v>
      </c>
      <c r="S142" s="19">
        <v>80</v>
      </c>
      <c r="T142" s="19"/>
      <c r="U142" s="19"/>
      <c r="V142" s="19"/>
      <c r="W142" s="19" t="s">
        <v>79</v>
      </c>
      <c r="X142" s="19" t="s">
        <v>226</v>
      </c>
      <c r="Y142" s="19" t="s">
        <v>454</v>
      </c>
      <c r="Z142" s="19" t="s">
        <v>46</v>
      </c>
      <c r="AA142" s="19"/>
      <c r="AB142" s="3"/>
      <c r="AC142" s="3"/>
      <c r="AD142" s="3"/>
      <c r="AE142" s="3"/>
      <c r="AF142" s="3"/>
      <c r="AG142" s="3"/>
      <c r="AH142" s="3"/>
      <c r="AI142" s="3"/>
      <c r="AV142" s="1" t="s">
        <v>75</v>
      </c>
      <c r="AW142" s="1" t="s">
        <v>49</v>
      </c>
    </row>
    <row r="143" s="1" customFormat="1" ht="155.1" customHeight="1" spans="1:49">
      <c r="A143" s="32"/>
      <c r="B143" s="32" t="s">
        <v>603</v>
      </c>
      <c r="C143" s="20" t="s">
        <v>604</v>
      </c>
      <c r="D143" s="19" t="s">
        <v>446</v>
      </c>
      <c r="E143" s="31" t="s">
        <v>605</v>
      </c>
      <c r="F143" s="19">
        <v>1</v>
      </c>
      <c r="G143" s="19" t="s">
        <v>79</v>
      </c>
      <c r="H143" s="19" t="s">
        <v>606</v>
      </c>
      <c r="I143" s="19" t="s">
        <v>42</v>
      </c>
      <c r="J143" s="19" t="s">
        <v>42</v>
      </c>
      <c r="K143" s="19" t="s">
        <v>100</v>
      </c>
      <c r="L143" s="19">
        <v>157</v>
      </c>
      <c r="M143" s="19">
        <v>540</v>
      </c>
      <c r="N143" s="19">
        <v>416</v>
      </c>
      <c r="O143" s="19">
        <v>1452</v>
      </c>
      <c r="P143" s="19">
        <v>105</v>
      </c>
      <c r="Q143" s="19">
        <f t="shared" si="8"/>
        <v>105</v>
      </c>
      <c r="R143" s="19">
        <v>105</v>
      </c>
      <c r="S143" s="19"/>
      <c r="T143" s="19"/>
      <c r="U143" s="19"/>
      <c r="V143" s="19"/>
      <c r="W143" s="19" t="s">
        <v>79</v>
      </c>
      <c r="X143" s="19" t="s">
        <v>226</v>
      </c>
      <c r="Y143" s="19" t="s">
        <v>454</v>
      </c>
      <c r="Z143" s="19" t="s">
        <v>46</v>
      </c>
      <c r="AA143" s="19" t="s">
        <v>607</v>
      </c>
      <c r="AB143" s="3"/>
      <c r="AC143" s="3"/>
      <c r="AD143" s="3"/>
      <c r="AE143" s="3"/>
      <c r="AF143" s="3"/>
      <c r="AG143" s="3"/>
      <c r="AH143" s="3"/>
      <c r="AI143" s="3"/>
      <c r="AV143" s="1" t="s">
        <v>75</v>
      </c>
      <c r="AW143" s="1" t="s">
        <v>49</v>
      </c>
    </row>
    <row r="144" s="1" customFormat="1" ht="225" customHeight="1" spans="1:49">
      <c r="A144" s="32"/>
      <c r="B144" s="32" t="s">
        <v>608</v>
      </c>
      <c r="C144" s="20" t="s">
        <v>609</v>
      </c>
      <c r="D144" s="19" t="s">
        <v>446</v>
      </c>
      <c r="E144" s="31" t="s">
        <v>610</v>
      </c>
      <c r="F144" s="19">
        <v>1</v>
      </c>
      <c r="G144" s="19" t="s">
        <v>79</v>
      </c>
      <c r="H144" s="19" t="s">
        <v>611</v>
      </c>
      <c r="I144" s="19" t="s">
        <v>100</v>
      </c>
      <c r="J144" s="19" t="s">
        <v>42</v>
      </c>
      <c r="K144" s="19" t="s">
        <v>100</v>
      </c>
      <c r="L144" s="19">
        <v>203</v>
      </c>
      <c r="M144" s="19">
        <v>617</v>
      </c>
      <c r="N144" s="19">
        <v>492</v>
      </c>
      <c r="O144" s="19">
        <v>1653</v>
      </c>
      <c r="P144" s="19">
        <v>105</v>
      </c>
      <c r="Q144" s="19">
        <f t="shared" si="8"/>
        <v>105</v>
      </c>
      <c r="R144" s="19">
        <v>105</v>
      </c>
      <c r="S144" s="19"/>
      <c r="T144" s="19"/>
      <c r="U144" s="19"/>
      <c r="V144" s="19"/>
      <c r="W144" s="19" t="s">
        <v>79</v>
      </c>
      <c r="X144" s="19" t="s">
        <v>226</v>
      </c>
      <c r="Y144" s="19" t="s">
        <v>454</v>
      </c>
      <c r="Z144" s="19" t="s">
        <v>46</v>
      </c>
      <c r="AA144" s="19"/>
      <c r="AB144" s="3"/>
      <c r="AC144" s="3"/>
      <c r="AD144" s="3"/>
      <c r="AE144" s="3"/>
      <c r="AF144" s="3"/>
      <c r="AG144" s="3"/>
      <c r="AH144" s="3"/>
      <c r="AI144" s="3"/>
      <c r="AV144" s="1" t="s">
        <v>75</v>
      </c>
      <c r="AW144" s="1" t="s">
        <v>49</v>
      </c>
    </row>
    <row r="145" s="1" customFormat="1" ht="225" customHeight="1" spans="1:49">
      <c r="A145" s="32"/>
      <c r="B145" s="32" t="s">
        <v>612</v>
      </c>
      <c r="C145" s="20" t="s">
        <v>613</v>
      </c>
      <c r="D145" s="19" t="s">
        <v>446</v>
      </c>
      <c r="E145" s="31" t="s">
        <v>614</v>
      </c>
      <c r="F145" s="19">
        <v>1</v>
      </c>
      <c r="G145" s="19" t="s">
        <v>79</v>
      </c>
      <c r="H145" s="19" t="s">
        <v>615</v>
      </c>
      <c r="I145" s="19" t="s">
        <v>42</v>
      </c>
      <c r="J145" s="19" t="s">
        <v>42</v>
      </c>
      <c r="K145" s="19" t="s">
        <v>100</v>
      </c>
      <c r="L145" s="19">
        <v>114</v>
      </c>
      <c r="M145" s="19">
        <v>334</v>
      </c>
      <c r="N145" s="19">
        <v>322</v>
      </c>
      <c r="O145" s="19">
        <v>1149</v>
      </c>
      <c r="P145" s="19">
        <v>105</v>
      </c>
      <c r="Q145" s="19">
        <f t="shared" si="8"/>
        <v>105</v>
      </c>
      <c r="R145" s="19">
        <v>90</v>
      </c>
      <c r="S145" s="19">
        <v>15</v>
      </c>
      <c r="T145" s="19"/>
      <c r="U145" s="19"/>
      <c r="V145" s="19"/>
      <c r="W145" s="19" t="s">
        <v>79</v>
      </c>
      <c r="X145" s="19" t="s">
        <v>226</v>
      </c>
      <c r="Y145" s="19" t="s">
        <v>454</v>
      </c>
      <c r="Z145" s="19" t="s">
        <v>46</v>
      </c>
      <c r="AA145" s="19"/>
      <c r="AB145" s="3"/>
      <c r="AC145" s="3"/>
      <c r="AD145" s="3"/>
      <c r="AE145" s="3"/>
      <c r="AF145" s="3"/>
      <c r="AG145" s="3"/>
      <c r="AH145" s="3"/>
      <c r="AI145" s="3"/>
      <c r="AV145" s="1" t="s">
        <v>75</v>
      </c>
      <c r="AW145" s="1" t="s">
        <v>49</v>
      </c>
    </row>
    <row r="146" s="1" customFormat="1" ht="231" customHeight="1" spans="1:49">
      <c r="A146" s="32"/>
      <c r="B146" s="32" t="s">
        <v>616</v>
      </c>
      <c r="C146" s="20" t="s">
        <v>617</v>
      </c>
      <c r="D146" s="19" t="s">
        <v>446</v>
      </c>
      <c r="E146" s="31" t="s">
        <v>618</v>
      </c>
      <c r="F146" s="19">
        <v>1</v>
      </c>
      <c r="G146" s="19" t="s">
        <v>79</v>
      </c>
      <c r="H146" s="19" t="s">
        <v>619</v>
      </c>
      <c r="I146" s="19" t="s">
        <v>100</v>
      </c>
      <c r="J146" s="19" t="s">
        <v>42</v>
      </c>
      <c r="K146" s="19" t="s">
        <v>100</v>
      </c>
      <c r="L146" s="19">
        <v>228</v>
      </c>
      <c r="M146" s="19">
        <v>725</v>
      </c>
      <c r="N146" s="19">
        <v>417</v>
      </c>
      <c r="O146" s="19">
        <v>1370</v>
      </c>
      <c r="P146" s="19">
        <v>105</v>
      </c>
      <c r="Q146" s="19">
        <f t="shared" si="8"/>
        <v>105</v>
      </c>
      <c r="R146" s="19">
        <v>105</v>
      </c>
      <c r="S146" s="19"/>
      <c r="T146" s="19"/>
      <c r="U146" s="19"/>
      <c r="V146" s="19"/>
      <c r="W146" s="19" t="s">
        <v>79</v>
      </c>
      <c r="X146" s="19" t="s">
        <v>226</v>
      </c>
      <c r="Y146" s="19" t="s">
        <v>454</v>
      </c>
      <c r="Z146" s="19" t="s">
        <v>46</v>
      </c>
      <c r="AA146" s="19"/>
      <c r="AB146" s="3"/>
      <c r="AC146" s="3"/>
      <c r="AD146" s="3"/>
      <c r="AE146" s="3"/>
      <c r="AF146" s="3"/>
      <c r="AG146" s="3"/>
      <c r="AH146" s="3"/>
      <c r="AI146" s="3"/>
      <c r="AV146" s="1" t="s">
        <v>75</v>
      </c>
      <c r="AW146" s="1" t="s">
        <v>49</v>
      </c>
    </row>
    <row r="147" s="1" customFormat="1" ht="222" customHeight="1" spans="1:49">
      <c r="A147" s="32"/>
      <c r="B147" s="32" t="s">
        <v>620</v>
      </c>
      <c r="C147" s="20" t="s">
        <v>621</v>
      </c>
      <c r="D147" s="19" t="s">
        <v>446</v>
      </c>
      <c r="E147" s="31" t="s">
        <v>622</v>
      </c>
      <c r="F147" s="19">
        <v>1</v>
      </c>
      <c r="G147" s="19" t="s">
        <v>79</v>
      </c>
      <c r="H147" s="19" t="s">
        <v>623</v>
      </c>
      <c r="I147" s="19" t="s">
        <v>42</v>
      </c>
      <c r="J147" s="19" t="s">
        <v>42</v>
      </c>
      <c r="K147" s="19" t="s">
        <v>100</v>
      </c>
      <c r="L147" s="19">
        <v>130</v>
      </c>
      <c r="M147" s="19">
        <v>410</v>
      </c>
      <c r="N147" s="19">
        <v>623</v>
      </c>
      <c r="O147" s="19">
        <v>2178</v>
      </c>
      <c r="P147" s="19">
        <v>105</v>
      </c>
      <c r="Q147" s="19">
        <f t="shared" si="8"/>
        <v>105</v>
      </c>
      <c r="R147" s="19">
        <v>105</v>
      </c>
      <c r="S147" s="19"/>
      <c r="T147" s="19"/>
      <c r="U147" s="19"/>
      <c r="V147" s="19"/>
      <c r="W147" s="19" t="s">
        <v>79</v>
      </c>
      <c r="X147" s="19" t="s">
        <v>226</v>
      </c>
      <c r="Y147" s="19" t="s">
        <v>454</v>
      </c>
      <c r="Z147" s="19" t="s">
        <v>46</v>
      </c>
      <c r="AA147" s="19"/>
      <c r="AB147" s="3"/>
      <c r="AC147" s="3"/>
      <c r="AD147" s="3"/>
      <c r="AE147" s="3"/>
      <c r="AF147" s="3"/>
      <c r="AG147" s="3"/>
      <c r="AH147" s="3"/>
      <c r="AI147" s="3"/>
      <c r="AV147" s="1" t="s">
        <v>75</v>
      </c>
      <c r="AW147" s="1" t="s">
        <v>49</v>
      </c>
    </row>
    <row r="148" s="1" customFormat="1" ht="105.95" customHeight="1" spans="1:49">
      <c r="A148" s="32"/>
      <c r="B148" s="32" t="s">
        <v>624</v>
      </c>
      <c r="C148" s="31" t="s">
        <v>625</v>
      </c>
      <c r="D148" s="19" t="s">
        <v>446</v>
      </c>
      <c r="E148" s="31" t="s">
        <v>626</v>
      </c>
      <c r="F148" s="19">
        <v>1</v>
      </c>
      <c r="G148" s="19" t="s">
        <v>63</v>
      </c>
      <c r="H148" s="19" t="s">
        <v>627</v>
      </c>
      <c r="I148" s="19" t="s">
        <v>100</v>
      </c>
      <c r="J148" s="19" t="s">
        <v>42</v>
      </c>
      <c r="K148" s="19" t="s">
        <v>100</v>
      </c>
      <c r="L148" s="19">
        <v>112</v>
      </c>
      <c r="M148" s="19">
        <v>385</v>
      </c>
      <c r="N148" s="19">
        <v>353</v>
      </c>
      <c r="O148" s="19">
        <v>1021</v>
      </c>
      <c r="P148" s="19">
        <v>150</v>
      </c>
      <c r="Q148" s="19">
        <f t="shared" si="8"/>
        <v>150</v>
      </c>
      <c r="R148" s="19">
        <v>120</v>
      </c>
      <c r="S148" s="19">
        <v>30</v>
      </c>
      <c r="T148" s="19"/>
      <c r="U148" s="19"/>
      <c r="V148" s="19"/>
      <c r="W148" s="19" t="s">
        <v>63</v>
      </c>
      <c r="X148" s="19" t="s">
        <v>226</v>
      </c>
      <c r="Y148" s="19" t="s">
        <v>454</v>
      </c>
      <c r="Z148" s="19" t="s">
        <v>46</v>
      </c>
      <c r="AA148" s="19"/>
      <c r="AB148" s="3"/>
      <c r="AC148" s="3"/>
      <c r="AD148" s="3"/>
      <c r="AE148" s="3"/>
      <c r="AF148" s="3"/>
      <c r="AG148" s="3"/>
      <c r="AH148" s="3"/>
      <c r="AI148" s="3"/>
      <c r="AV148" s="1" t="s">
        <v>48</v>
      </c>
      <c r="AW148" s="1" t="s">
        <v>49</v>
      </c>
    </row>
    <row r="149" s="1" customFormat="1" ht="117.95" customHeight="1" spans="1:49">
      <c r="A149" s="32"/>
      <c r="B149" s="47" t="s">
        <v>628</v>
      </c>
      <c r="C149" s="47" t="s">
        <v>629</v>
      </c>
      <c r="D149" s="19" t="s">
        <v>446</v>
      </c>
      <c r="E149" s="31" t="s">
        <v>630</v>
      </c>
      <c r="F149" s="19">
        <v>1</v>
      </c>
      <c r="G149" s="19" t="s">
        <v>63</v>
      </c>
      <c r="H149" s="19" t="s">
        <v>298</v>
      </c>
      <c r="I149" s="19" t="s">
        <v>42</v>
      </c>
      <c r="J149" s="19" t="s">
        <v>42</v>
      </c>
      <c r="K149" s="19" t="s">
        <v>100</v>
      </c>
      <c r="L149" s="19">
        <v>38</v>
      </c>
      <c r="M149" s="19">
        <v>112</v>
      </c>
      <c r="N149" s="19">
        <v>95</v>
      </c>
      <c r="O149" s="19">
        <v>317</v>
      </c>
      <c r="P149" s="19">
        <v>105</v>
      </c>
      <c r="Q149" s="19">
        <f t="shared" si="8"/>
        <v>105</v>
      </c>
      <c r="R149" s="19">
        <v>70</v>
      </c>
      <c r="S149" s="19">
        <v>35</v>
      </c>
      <c r="T149" s="19"/>
      <c r="U149" s="19"/>
      <c r="V149" s="19"/>
      <c r="W149" s="19" t="s">
        <v>63</v>
      </c>
      <c r="X149" s="19" t="s">
        <v>226</v>
      </c>
      <c r="Y149" s="19" t="s">
        <v>454</v>
      </c>
      <c r="Z149" s="19" t="s">
        <v>46</v>
      </c>
      <c r="AA149" s="19"/>
      <c r="AB149" s="3"/>
      <c r="AC149" s="3"/>
      <c r="AD149" s="3"/>
      <c r="AE149" s="3"/>
      <c r="AF149" s="3"/>
      <c r="AG149" s="3"/>
      <c r="AH149" s="3"/>
      <c r="AI149" s="3"/>
      <c r="AV149" s="1" t="s">
        <v>48</v>
      </c>
      <c r="AW149" s="1" t="s">
        <v>49</v>
      </c>
    </row>
    <row r="150" s="1" customFormat="1" ht="113.1" customHeight="1" spans="1:49">
      <c r="A150" s="32"/>
      <c r="B150" s="47" t="s">
        <v>631</v>
      </c>
      <c r="C150" s="47" t="s">
        <v>632</v>
      </c>
      <c r="D150" s="19" t="s">
        <v>446</v>
      </c>
      <c r="E150" s="31" t="s">
        <v>633</v>
      </c>
      <c r="F150" s="19">
        <v>1</v>
      </c>
      <c r="G150" s="19" t="s">
        <v>63</v>
      </c>
      <c r="H150" s="19" t="s">
        <v>634</v>
      </c>
      <c r="I150" s="19" t="s">
        <v>42</v>
      </c>
      <c r="J150" s="19" t="s">
        <v>42</v>
      </c>
      <c r="K150" s="19" t="s">
        <v>100</v>
      </c>
      <c r="L150" s="19">
        <v>43</v>
      </c>
      <c r="M150" s="19">
        <v>134</v>
      </c>
      <c r="N150" s="19">
        <v>137</v>
      </c>
      <c r="O150" s="19">
        <v>403</v>
      </c>
      <c r="P150" s="19">
        <v>105</v>
      </c>
      <c r="Q150" s="19">
        <f t="shared" si="8"/>
        <v>105</v>
      </c>
      <c r="R150" s="19">
        <v>105</v>
      </c>
      <c r="S150" s="19"/>
      <c r="T150" s="19"/>
      <c r="U150" s="19"/>
      <c r="V150" s="19"/>
      <c r="W150" s="19" t="s">
        <v>63</v>
      </c>
      <c r="X150" s="19" t="s">
        <v>226</v>
      </c>
      <c r="Y150" s="19" t="s">
        <v>454</v>
      </c>
      <c r="Z150" s="19" t="s">
        <v>46</v>
      </c>
      <c r="AA150" s="19"/>
      <c r="AB150" s="3"/>
      <c r="AC150" s="3"/>
      <c r="AD150" s="3"/>
      <c r="AE150" s="3"/>
      <c r="AF150" s="3"/>
      <c r="AG150" s="3"/>
      <c r="AH150" s="3"/>
      <c r="AI150" s="3"/>
      <c r="AV150" s="1" t="s">
        <v>48</v>
      </c>
      <c r="AW150" s="1" t="s">
        <v>49</v>
      </c>
    </row>
    <row r="151" s="1" customFormat="1" ht="113.1" customHeight="1" spans="1:49">
      <c r="A151" s="32"/>
      <c r="B151" s="47" t="s">
        <v>635</v>
      </c>
      <c r="C151" s="20" t="s">
        <v>636</v>
      </c>
      <c r="D151" s="19" t="s">
        <v>446</v>
      </c>
      <c r="E151" s="31" t="s">
        <v>637</v>
      </c>
      <c r="F151" s="19">
        <v>1</v>
      </c>
      <c r="G151" s="19" t="s">
        <v>63</v>
      </c>
      <c r="H151" s="19" t="s">
        <v>355</v>
      </c>
      <c r="I151" s="19" t="s">
        <v>42</v>
      </c>
      <c r="J151" s="19" t="s">
        <v>42</v>
      </c>
      <c r="K151" s="19" t="s">
        <v>100</v>
      </c>
      <c r="L151" s="19">
        <v>35</v>
      </c>
      <c r="M151" s="19">
        <v>101</v>
      </c>
      <c r="N151" s="19">
        <v>127</v>
      </c>
      <c r="O151" s="19">
        <v>437</v>
      </c>
      <c r="P151" s="19">
        <v>105</v>
      </c>
      <c r="Q151" s="19">
        <f t="shared" si="8"/>
        <v>105</v>
      </c>
      <c r="R151" s="19">
        <v>60</v>
      </c>
      <c r="S151" s="19">
        <v>45</v>
      </c>
      <c r="T151" s="19"/>
      <c r="U151" s="19"/>
      <c r="V151" s="19"/>
      <c r="W151" s="19" t="s">
        <v>63</v>
      </c>
      <c r="X151" s="19" t="s">
        <v>226</v>
      </c>
      <c r="Y151" s="19" t="s">
        <v>454</v>
      </c>
      <c r="Z151" s="19" t="s">
        <v>46</v>
      </c>
      <c r="AA151" s="19"/>
      <c r="AB151" s="3"/>
      <c r="AC151" s="3"/>
      <c r="AD151" s="3"/>
      <c r="AE151" s="3"/>
      <c r="AF151" s="3"/>
      <c r="AG151" s="3"/>
      <c r="AH151" s="3"/>
      <c r="AI151" s="3"/>
      <c r="AV151" s="1" t="s">
        <v>48</v>
      </c>
      <c r="AW151" s="1" t="s">
        <v>49</v>
      </c>
    </row>
    <row r="152" s="1" customFormat="1" ht="113.1" customHeight="1" spans="1:49">
      <c r="A152" s="32"/>
      <c r="B152" s="32" t="s">
        <v>638</v>
      </c>
      <c r="C152" s="20" t="s">
        <v>639</v>
      </c>
      <c r="D152" s="19" t="s">
        <v>446</v>
      </c>
      <c r="E152" s="31" t="s">
        <v>640</v>
      </c>
      <c r="F152" s="19">
        <v>1</v>
      </c>
      <c r="G152" s="19" t="s">
        <v>63</v>
      </c>
      <c r="H152" s="19" t="s">
        <v>641</v>
      </c>
      <c r="I152" s="19" t="s">
        <v>42</v>
      </c>
      <c r="J152" s="19" t="s">
        <v>42</v>
      </c>
      <c r="K152" s="19" t="s">
        <v>100</v>
      </c>
      <c r="L152" s="19">
        <v>49</v>
      </c>
      <c r="M152" s="19">
        <v>169</v>
      </c>
      <c r="N152" s="19">
        <v>170</v>
      </c>
      <c r="O152" s="19">
        <v>4595</v>
      </c>
      <c r="P152" s="19">
        <v>105</v>
      </c>
      <c r="Q152" s="19">
        <f t="shared" si="8"/>
        <v>105</v>
      </c>
      <c r="R152" s="19">
        <v>80</v>
      </c>
      <c r="S152" s="19">
        <v>25</v>
      </c>
      <c r="T152" s="19"/>
      <c r="U152" s="19"/>
      <c r="V152" s="19"/>
      <c r="W152" s="19" t="s">
        <v>63</v>
      </c>
      <c r="X152" s="19" t="s">
        <v>226</v>
      </c>
      <c r="Y152" s="19" t="s">
        <v>454</v>
      </c>
      <c r="Z152" s="19" t="s">
        <v>46</v>
      </c>
      <c r="AA152" s="19"/>
      <c r="AB152" s="3"/>
      <c r="AC152" s="3"/>
      <c r="AD152" s="3"/>
      <c r="AE152" s="3"/>
      <c r="AF152" s="3"/>
      <c r="AG152" s="3"/>
      <c r="AH152" s="3"/>
      <c r="AI152" s="3"/>
      <c r="AV152" s="1" t="s">
        <v>48</v>
      </c>
      <c r="AW152" s="1" t="s">
        <v>49</v>
      </c>
    </row>
    <row r="153" s="1" customFormat="1" ht="113.1" customHeight="1" spans="1:49">
      <c r="A153" s="32"/>
      <c r="B153" s="32" t="s">
        <v>642</v>
      </c>
      <c r="C153" s="20" t="s">
        <v>643</v>
      </c>
      <c r="D153" s="19" t="s">
        <v>446</v>
      </c>
      <c r="E153" s="31" t="s">
        <v>644</v>
      </c>
      <c r="F153" s="19">
        <v>1</v>
      </c>
      <c r="G153" s="19" t="s">
        <v>104</v>
      </c>
      <c r="H153" s="19" t="s">
        <v>645</v>
      </c>
      <c r="I153" s="19" t="s">
        <v>100</v>
      </c>
      <c r="J153" s="19" t="s">
        <v>42</v>
      </c>
      <c r="K153" s="19" t="s">
        <v>42</v>
      </c>
      <c r="L153" s="19">
        <v>103</v>
      </c>
      <c r="M153" s="19">
        <v>311</v>
      </c>
      <c r="N153" s="19">
        <v>231</v>
      </c>
      <c r="O153" s="19">
        <v>795</v>
      </c>
      <c r="P153" s="19">
        <v>150</v>
      </c>
      <c r="Q153" s="19">
        <f t="shared" si="8"/>
        <v>150</v>
      </c>
      <c r="R153" s="19">
        <v>65</v>
      </c>
      <c r="S153" s="19">
        <v>85</v>
      </c>
      <c r="T153" s="19"/>
      <c r="U153" s="19"/>
      <c r="V153" s="19"/>
      <c r="W153" s="19" t="s">
        <v>104</v>
      </c>
      <c r="X153" s="19" t="s">
        <v>226</v>
      </c>
      <c r="Y153" s="19" t="s">
        <v>454</v>
      </c>
      <c r="Z153" s="19" t="s">
        <v>46</v>
      </c>
      <c r="AA153" s="19"/>
      <c r="AB153" s="3"/>
      <c r="AC153" s="3"/>
      <c r="AD153" s="3"/>
      <c r="AE153" s="3"/>
      <c r="AF153" s="3"/>
      <c r="AG153" s="3"/>
      <c r="AH153" s="3"/>
      <c r="AI153" s="3"/>
      <c r="AV153" s="1" t="s">
        <v>48</v>
      </c>
      <c r="AW153" s="1" t="s">
        <v>49</v>
      </c>
    </row>
    <row r="154" s="1" customFormat="1" ht="113.1" customHeight="1" spans="1:49">
      <c r="A154" s="32"/>
      <c r="B154" s="32" t="s">
        <v>646</v>
      </c>
      <c r="C154" s="20" t="s">
        <v>647</v>
      </c>
      <c r="D154" s="19" t="s">
        <v>446</v>
      </c>
      <c r="E154" s="31" t="s">
        <v>648</v>
      </c>
      <c r="F154" s="19">
        <v>1</v>
      </c>
      <c r="G154" s="19" t="s">
        <v>104</v>
      </c>
      <c r="H154" s="19" t="s">
        <v>649</v>
      </c>
      <c r="I154" s="19" t="s">
        <v>100</v>
      </c>
      <c r="J154" s="19" t="s">
        <v>42</v>
      </c>
      <c r="K154" s="19" t="s">
        <v>100</v>
      </c>
      <c r="L154" s="19">
        <v>23</v>
      </c>
      <c r="M154" s="19">
        <v>97</v>
      </c>
      <c r="N154" s="19">
        <v>39</v>
      </c>
      <c r="O154" s="19">
        <v>158</v>
      </c>
      <c r="P154" s="19">
        <v>105</v>
      </c>
      <c r="Q154" s="19">
        <f t="shared" si="8"/>
        <v>105</v>
      </c>
      <c r="R154" s="19">
        <v>60</v>
      </c>
      <c r="S154" s="19">
        <v>45</v>
      </c>
      <c r="T154" s="19"/>
      <c r="U154" s="19"/>
      <c r="V154" s="19"/>
      <c r="W154" s="19" t="s">
        <v>104</v>
      </c>
      <c r="X154" s="19" t="s">
        <v>226</v>
      </c>
      <c r="Y154" s="19" t="s">
        <v>454</v>
      </c>
      <c r="Z154" s="19" t="s">
        <v>46</v>
      </c>
      <c r="AA154" s="19"/>
      <c r="AB154" s="3"/>
      <c r="AC154" s="3"/>
      <c r="AD154" s="3"/>
      <c r="AE154" s="3"/>
      <c r="AF154" s="3"/>
      <c r="AG154" s="3"/>
      <c r="AH154" s="3"/>
      <c r="AI154" s="3"/>
      <c r="AV154" s="1" t="s">
        <v>48</v>
      </c>
      <c r="AW154" s="1" t="s">
        <v>49</v>
      </c>
    </row>
    <row r="155" s="1" customFormat="1" ht="113.1" customHeight="1" spans="1:49">
      <c r="A155" s="32"/>
      <c r="B155" s="32" t="s">
        <v>650</v>
      </c>
      <c r="C155" s="20" t="s">
        <v>651</v>
      </c>
      <c r="D155" s="19" t="s">
        <v>652</v>
      </c>
      <c r="E155" s="31" t="s">
        <v>653</v>
      </c>
      <c r="F155" s="19">
        <v>1</v>
      </c>
      <c r="G155" s="19" t="s">
        <v>73</v>
      </c>
      <c r="H155" s="19" t="s">
        <v>550</v>
      </c>
      <c r="I155" s="19" t="s">
        <v>100</v>
      </c>
      <c r="J155" s="19" t="s">
        <v>42</v>
      </c>
      <c r="K155" s="19" t="s">
        <v>100</v>
      </c>
      <c r="L155" s="19">
        <v>72</v>
      </c>
      <c r="M155" s="19">
        <v>254</v>
      </c>
      <c r="N155" s="19">
        <v>159</v>
      </c>
      <c r="O155" s="19">
        <v>496</v>
      </c>
      <c r="P155" s="19">
        <v>100</v>
      </c>
      <c r="Q155" s="19">
        <v>100</v>
      </c>
      <c r="R155" s="19">
        <v>100</v>
      </c>
      <c r="S155" s="19"/>
      <c r="T155" s="19"/>
      <c r="U155" s="19"/>
      <c r="V155" s="19"/>
      <c r="W155" s="19" t="s">
        <v>73</v>
      </c>
      <c r="X155" s="19" t="s">
        <v>226</v>
      </c>
      <c r="Y155" s="19" t="s">
        <v>654</v>
      </c>
      <c r="Z155" s="19" t="s">
        <v>655</v>
      </c>
      <c r="AA155" s="19"/>
      <c r="AB155" s="3"/>
      <c r="AC155" s="3"/>
      <c r="AD155" s="3"/>
      <c r="AE155" s="3"/>
      <c r="AF155" s="3"/>
      <c r="AG155" s="3"/>
      <c r="AH155" s="3"/>
      <c r="AI155" s="3"/>
      <c r="AV155" s="1" t="s">
        <v>75</v>
      </c>
      <c r="AW155" s="1" t="s">
        <v>656</v>
      </c>
    </row>
    <row r="156" s="1" customFormat="1" ht="113.1" customHeight="1" spans="1:49">
      <c r="A156" s="32"/>
      <c r="B156" s="32" t="s">
        <v>657</v>
      </c>
      <c r="C156" s="20" t="s">
        <v>658</v>
      </c>
      <c r="D156" s="19" t="s">
        <v>659</v>
      </c>
      <c r="E156" s="31" t="s">
        <v>660</v>
      </c>
      <c r="F156" s="19">
        <v>1</v>
      </c>
      <c r="G156" s="19" t="s">
        <v>68</v>
      </c>
      <c r="H156" s="19" t="s">
        <v>661</v>
      </c>
      <c r="I156" s="19" t="s">
        <v>100</v>
      </c>
      <c r="J156" s="19" t="s">
        <v>42</v>
      </c>
      <c r="K156" s="19" t="s">
        <v>42</v>
      </c>
      <c r="L156" s="19">
        <v>35</v>
      </c>
      <c r="M156" s="19">
        <v>117</v>
      </c>
      <c r="N156" s="19">
        <v>47</v>
      </c>
      <c r="O156" s="19">
        <v>177</v>
      </c>
      <c r="P156" s="19">
        <v>50</v>
      </c>
      <c r="Q156" s="19">
        <v>50</v>
      </c>
      <c r="R156" s="19">
        <v>50</v>
      </c>
      <c r="S156" s="19"/>
      <c r="T156" s="19"/>
      <c r="U156" s="19"/>
      <c r="V156" s="19"/>
      <c r="W156" s="19" t="s">
        <v>68</v>
      </c>
      <c r="X156" s="19" t="s">
        <v>226</v>
      </c>
      <c r="Y156" s="19" t="s">
        <v>654</v>
      </c>
      <c r="Z156" s="19" t="s">
        <v>655</v>
      </c>
      <c r="AA156" s="19"/>
      <c r="AB156" s="3"/>
      <c r="AC156" s="3"/>
      <c r="AD156" s="3"/>
      <c r="AE156" s="3"/>
      <c r="AF156" s="3"/>
      <c r="AG156" s="3"/>
      <c r="AH156" s="3"/>
      <c r="AI156" s="3"/>
      <c r="AV156" s="1" t="s">
        <v>75</v>
      </c>
      <c r="AW156" s="1" t="s">
        <v>656</v>
      </c>
    </row>
    <row r="157" s="1" customFormat="1" ht="113.1" customHeight="1" spans="1:49">
      <c r="A157" s="32"/>
      <c r="B157" s="32" t="s">
        <v>662</v>
      </c>
      <c r="C157" s="20" t="s">
        <v>663</v>
      </c>
      <c r="D157" s="19" t="s">
        <v>446</v>
      </c>
      <c r="E157" s="31" t="s">
        <v>664</v>
      </c>
      <c r="F157" s="19">
        <v>1</v>
      </c>
      <c r="G157" s="19" t="s">
        <v>104</v>
      </c>
      <c r="H157" s="19" t="s">
        <v>665</v>
      </c>
      <c r="I157" s="19" t="s">
        <v>100</v>
      </c>
      <c r="J157" s="19" t="s">
        <v>42</v>
      </c>
      <c r="K157" s="19" t="s">
        <v>42</v>
      </c>
      <c r="L157" s="19">
        <v>10</v>
      </c>
      <c r="M157" s="19">
        <v>36</v>
      </c>
      <c r="N157" s="19">
        <v>30</v>
      </c>
      <c r="O157" s="19">
        <v>112</v>
      </c>
      <c r="P157" s="19">
        <v>50</v>
      </c>
      <c r="Q157" s="19">
        <v>50</v>
      </c>
      <c r="R157" s="19">
        <v>50</v>
      </c>
      <c r="S157" s="19"/>
      <c r="T157" s="19"/>
      <c r="U157" s="19"/>
      <c r="V157" s="19"/>
      <c r="W157" s="19" t="s">
        <v>104</v>
      </c>
      <c r="X157" s="19" t="s">
        <v>226</v>
      </c>
      <c r="Y157" s="19" t="s">
        <v>654</v>
      </c>
      <c r="Z157" s="19" t="s">
        <v>655</v>
      </c>
      <c r="AA157" s="19"/>
      <c r="AB157" s="3"/>
      <c r="AC157" s="3"/>
      <c r="AD157" s="3"/>
      <c r="AE157" s="3"/>
      <c r="AF157" s="3"/>
      <c r="AG157" s="3"/>
      <c r="AH157" s="3"/>
      <c r="AI157" s="3"/>
      <c r="AV157" s="1" t="s">
        <v>75</v>
      </c>
      <c r="AW157" s="1" t="s">
        <v>656</v>
      </c>
    </row>
    <row r="158" s="1" customFormat="1" ht="113.1" customHeight="1" spans="1:49">
      <c r="A158" s="32"/>
      <c r="B158" s="32" t="s">
        <v>666</v>
      </c>
      <c r="C158" s="20" t="s">
        <v>667</v>
      </c>
      <c r="D158" s="19" t="s">
        <v>446</v>
      </c>
      <c r="E158" s="31" t="s">
        <v>668</v>
      </c>
      <c r="F158" s="19">
        <v>1</v>
      </c>
      <c r="G158" s="19" t="s">
        <v>104</v>
      </c>
      <c r="H158" s="19" t="s">
        <v>669</v>
      </c>
      <c r="I158" s="19" t="s">
        <v>42</v>
      </c>
      <c r="J158" s="19" t="s">
        <v>42</v>
      </c>
      <c r="K158" s="19" t="s">
        <v>42</v>
      </c>
      <c r="L158" s="19">
        <v>30</v>
      </c>
      <c r="M158" s="19">
        <v>109</v>
      </c>
      <c r="N158" s="19">
        <v>63</v>
      </c>
      <c r="O158" s="19">
        <v>205</v>
      </c>
      <c r="P158" s="19">
        <v>50</v>
      </c>
      <c r="Q158" s="19">
        <v>50</v>
      </c>
      <c r="R158" s="19">
        <v>50</v>
      </c>
      <c r="S158" s="19"/>
      <c r="T158" s="19"/>
      <c r="U158" s="19"/>
      <c r="V158" s="19"/>
      <c r="W158" s="19" t="s">
        <v>104</v>
      </c>
      <c r="X158" s="19" t="s">
        <v>226</v>
      </c>
      <c r="Y158" s="19" t="s">
        <v>654</v>
      </c>
      <c r="Z158" s="19" t="s">
        <v>655</v>
      </c>
      <c r="AA158" s="19" t="s">
        <v>670</v>
      </c>
      <c r="AB158" s="3"/>
      <c r="AC158" s="3"/>
      <c r="AD158" s="3"/>
      <c r="AE158" s="3"/>
      <c r="AF158" s="3"/>
      <c r="AG158" s="3"/>
      <c r="AH158" s="3"/>
      <c r="AI158" s="3"/>
      <c r="AV158" s="1" t="s">
        <v>75</v>
      </c>
      <c r="AW158" s="1" t="s">
        <v>656</v>
      </c>
    </row>
    <row r="159" s="1" customFormat="1" ht="113.1" customHeight="1" spans="1:49">
      <c r="A159" s="32"/>
      <c r="B159" s="32" t="s">
        <v>671</v>
      </c>
      <c r="C159" s="20" t="s">
        <v>672</v>
      </c>
      <c r="D159" s="19" t="s">
        <v>446</v>
      </c>
      <c r="E159" s="31" t="s">
        <v>673</v>
      </c>
      <c r="F159" s="19">
        <v>1</v>
      </c>
      <c r="G159" s="19" t="s">
        <v>104</v>
      </c>
      <c r="H159" s="19" t="s">
        <v>645</v>
      </c>
      <c r="I159" s="19" t="s">
        <v>100</v>
      </c>
      <c r="J159" s="19" t="s">
        <v>42</v>
      </c>
      <c r="K159" s="19" t="s">
        <v>42</v>
      </c>
      <c r="L159" s="19">
        <v>28</v>
      </c>
      <c r="M159" s="19">
        <v>75</v>
      </c>
      <c r="N159" s="19">
        <v>51</v>
      </c>
      <c r="O159" s="19">
        <v>173</v>
      </c>
      <c r="P159" s="19">
        <v>80</v>
      </c>
      <c r="Q159" s="19">
        <v>80</v>
      </c>
      <c r="R159" s="19">
        <v>80</v>
      </c>
      <c r="S159" s="19"/>
      <c r="T159" s="19"/>
      <c r="U159" s="19"/>
      <c r="V159" s="19"/>
      <c r="W159" s="19" t="s">
        <v>104</v>
      </c>
      <c r="X159" s="19" t="s">
        <v>226</v>
      </c>
      <c r="Y159" s="19" t="s">
        <v>654</v>
      </c>
      <c r="Z159" s="19" t="s">
        <v>655</v>
      </c>
      <c r="AA159" s="19"/>
      <c r="AB159" s="3"/>
      <c r="AC159" s="3"/>
      <c r="AD159" s="3"/>
      <c r="AE159" s="3"/>
      <c r="AF159" s="3"/>
      <c r="AG159" s="3"/>
      <c r="AH159" s="3"/>
      <c r="AI159" s="3"/>
      <c r="AV159" s="1" t="s">
        <v>75</v>
      </c>
      <c r="AW159" s="1" t="s">
        <v>656</v>
      </c>
    </row>
    <row r="160" s="1" customFormat="1" ht="113.1" customHeight="1" spans="1:49">
      <c r="A160" s="32"/>
      <c r="B160" s="32" t="s">
        <v>674</v>
      </c>
      <c r="C160" s="20" t="s">
        <v>675</v>
      </c>
      <c r="D160" s="19" t="s">
        <v>676</v>
      </c>
      <c r="E160" s="31" t="s">
        <v>677</v>
      </c>
      <c r="F160" s="19">
        <v>1</v>
      </c>
      <c r="G160" s="19" t="s">
        <v>63</v>
      </c>
      <c r="H160" s="19" t="s">
        <v>298</v>
      </c>
      <c r="I160" s="19" t="s">
        <v>42</v>
      </c>
      <c r="J160" s="19" t="s">
        <v>42</v>
      </c>
      <c r="K160" s="19" t="s">
        <v>100</v>
      </c>
      <c r="L160" s="19">
        <v>100</v>
      </c>
      <c r="M160" s="19">
        <v>283</v>
      </c>
      <c r="N160" s="19">
        <v>187</v>
      </c>
      <c r="O160" s="19">
        <v>654</v>
      </c>
      <c r="P160" s="19">
        <v>60</v>
      </c>
      <c r="Q160" s="19">
        <v>60</v>
      </c>
      <c r="R160" s="19">
        <v>60</v>
      </c>
      <c r="S160" s="19"/>
      <c r="T160" s="19"/>
      <c r="U160" s="19"/>
      <c r="V160" s="19"/>
      <c r="W160" s="19" t="s">
        <v>63</v>
      </c>
      <c r="X160" s="19" t="s">
        <v>226</v>
      </c>
      <c r="Y160" s="19" t="s">
        <v>654</v>
      </c>
      <c r="Z160" s="19" t="s">
        <v>655</v>
      </c>
      <c r="AA160" s="19"/>
      <c r="AB160" s="3"/>
      <c r="AC160" s="3"/>
      <c r="AD160" s="3"/>
      <c r="AE160" s="3"/>
      <c r="AF160" s="3"/>
      <c r="AG160" s="3"/>
      <c r="AH160" s="3"/>
      <c r="AI160" s="3"/>
      <c r="AV160" s="1" t="s">
        <v>75</v>
      </c>
      <c r="AW160" s="1" t="s">
        <v>656</v>
      </c>
    </row>
    <row r="161" s="1" customFormat="1" ht="113.1" customHeight="1" spans="1:49">
      <c r="A161" s="32"/>
      <c r="B161" s="32" t="s">
        <v>678</v>
      </c>
      <c r="C161" s="20" t="s">
        <v>679</v>
      </c>
      <c r="D161" s="19" t="s">
        <v>676</v>
      </c>
      <c r="E161" s="31" t="s">
        <v>680</v>
      </c>
      <c r="F161" s="19">
        <v>1</v>
      </c>
      <c r="G161" s="19" t="s">
        <v>63</v>
      </c>
      <c r="H161" s="19" t="s">
        <v>681</v>
      </c>
      <c r="I161" s="19" t="s">
        <v>42</v>
      </c>
      <c r="J161" s="19" t="s">
        <v>42</v>
      </c>
      <c r="K161" s="19" t="s">
        <v>42</v>
      </c>
      <c r="L161" s="19">
        <v>18</v>
      </c>
      <c r="M161" s="19">
        <v>60</v>
      </c>
      <c r="N161" s="19">
        <v>45</v>
      </c>
      <c r="O161" s="19">
        <v>170</v>
      </c>
      <c r="P161" s="19">
        <v>30</v>
      </c>
      <c r="Q161" s="19">
        <v>30</v>
      </c>
      <c r="R161" s="19">
        <v>30</v>
      </c>
      <c r="S161" s="19"/>
      <c r="T161" s="19"/>
      <c r="U161" s="19"/>
      <c r="V161" s="19"/>
      <c r="W161" s="19" t="s">
        <v>63</v>
      </c>
      <c r="X161" s="19" t="s">
        <v>226</v>
      </c>
      <c r="Y161" s="19" t="s">
        <v>654</v>
      </c>
      <c r="Z161" s="19" t="s">
        <v>655</v>
      </c>
      <c r="AA161" s="19"/>
      <c r="AB161" s="3"/>
      <c r="AC161" s="3"/>
      <c r="AD161" s="3"/>
      <c r="AE161" s="3"/>
      <c r="AF161" s="3"/>
      <c r="AG161" s="3"/>
      <c r="AH161" s="3"/>
      <c r="AI161" s="3"/>
      <c r="AV161" s="1" t="s">
        <v>75</v>
      </c>
      <c r="AW161" s="1" t="s">
        <v>656</v>
      </c>
    </row>
    <row r="162" s="1" customFormat="1" ht="158.1" customHeight="1" spans="1:49">
      <c r="A162" s="32"/>
      <c r="B162" s="32" t="s">
        <v>682</v>
      </c>
      <c r="C162" s="20" t="s">
        <v>683</v>
      </c>
      <c r="D162" s="19" t="s">
        <v>684</v>
      </c>
      <c r="E162" s="31" t="s">
        <v>685</v>
      </c>
      <c r="F162" s="19">
        <v>1</v>
      </c>
      <c r="G162" s="19" t="s">
        <v>40</v>
      </c>
      <c r="H162" s="19" t="s">
        <v>264</v>
      </c>
      <c r="I162" s="19" t="s">
        <v>100</v>
      </c>
      <c r="J162" s="19" t="s">
        <v>42</v>
      </c>
      <c r="K162" s="19" t="s">
        <v>42</v>
      </c>
      <c r="L162" s="19">
        <v>25</v>
      </c>
      <c r="M162" s="19">
        <v>92</v>
      </c>
      <c r="N162" s="19">
        <v>58</v>
      </c>
      <c r="O162" s="19">
        <v>202</v>
      </c>
      <c r="P162" s="19">
        <v>50</v>
      </c>
      <c r="Q162" s="19">
        <v>50</v>
      </c>
      <c r="R162" s="19">
        <v>50</v>
      </c>
      <c r="S162" s="19"/>
      <c r="T162" s="19"/>
      <c r="U162" s="19"/>
      <c r="V162" s="19"/>
      <c r="W162" s="19" t="s">
        <v>40</v>
      </c>
      <c r="X162" s="19" t="s">
        <v>226</v>
      </c>
      <c r="Y162" s="19" t="s">
        <v>654</v>
      </c>
      <c r="Z162" s="19" t="s">
        <v>655</v>
      </c>
      <c r="AA162" s="19"/>
      <c r="AB162" s="3"/>
      <c r="AC162" s="3"/>
      <c r="AD162" s="3"/>
      <c r="AE162" s="3"/>
      <c r="AF162" s="3"/>
      <c r="AG162" s="3"/>
      <c r="AH162" s="3"/>
      <c r="AI162" s="3"/>
      <c r="AV162" s="1" t="s">
        <v>75</v>
      </c>
      <c r="AW162" s="1" t="s">
        <v>656</v>
      </c>
    </row>
    <row r="163" s="1" customFormat="1" ht="132.95" customHeight="1" spans="1:35">
      <c r="A163" s="32"/>
      <c r="B163" s="32" t="s">
        <v>686</v>
      </c>
      <c r="C163" s="20" t="s">
        <v>687</v>
      </c>
      <c r="D163" s="19" t="s">
        <v>230</v>
      </c>
      <c r="E163" s="31" t="s">
        <v>688</v>
      </c>
      <c r="F163" s="19">
        <v>1</v>
      </c>
      <c r="G163" s="19" t="s">
        <v>79</v>
      </c>
      <c r="H163" s="19" t="s">
        <v>689</v>
      </c>
      <c r="I163" s="19" t="s">
        <v>100</v>
      </c>
      <c r="J163" s="19" t="s">
        <v>42</v>
      </c>
      <c r="K163" s="19" t="s">
        <v>42</v>
      </c>
      <c r="L163" s="19">
        <v>126</v>
      </c>
      <c r="M163" s="19">
        <v>430</v>
      </c>
      <c r="N163" s="19">
        <v>299</v>
      </c>
      <c r="O163" s="19">
        <v>1028</v>
      </c>
      <c r="P163" s="19">
        <v>20</v>
      </c>
      <c r="Q163" s="19">
        <v>20</v>
      </c>
      <c r="R163" s="19">
        <v>20</v>
      </c>
      <c r="S163" s="19"/>
      <c r="T163" s="19"/>
      <c r="U163" s="19"/>
      <c r="V163" s="19"/>
      <c r="W163" s="19" t="s">
        <v>79</v>
      </c>
      <c r="X163" s="19" t="s">
        <v>226</v>
      </c>
      <c r="Y163" s="19"/>
      <c r="Z163" s="19" t="s">
        <v>690</v>
      </c>
      <c r="AA163" s="19"/>
      <c r="AB163" s="3"/>
      <c r="AC163" s="3"/>
      <c r="AD163" s="3"/>
      <c r="AE163" s="3"/>
      <c r="AF163" s="3"/>
      <c r="AG163" s="3"/>
      <c r="AH163" s="3"/>
      <c r="AI163" s="3"/>
    </row>
    <row r="164" s="1" customFormat="1" ht="114" customHeight="1" spans="1:35">
      <c r="A164" s="32"/>
      <c r="B164" s="32" t="s">
        <v>691</v>
      </c>
      <c r="C164" s="20" t="s">
        <v>692</v>
      </c>
      <c r="D164" s="19" t="s">
        <v>230</v>
      </c>
      <c r="E164" s="31" t="s">
        <v>693</v>
      </c>
      <c r="F164" s="19">
        <v>1</v>
      </c>
      <c r="G164" s="19" t="s">
        <v>79</v>
      </c>
      <c r="H164" s="19" t="s">
        <v>615</v>
      </c>
      <c r="I164" s="19" t="s">
        <v>42</v>
      </c>
      <c r="J164" s="19" t="s">
        <v>42</v>
      </c>
      <c r="K164" s="19" t="s">
        <v>100</v>
      </c>
      <c r="L164" s="19">
        <v>70</v>
      </c>
      <c r="M164" s="19">
        <v>207</v>
      </c>
      <c r="N164" s="19">
        <v>209</v>
      </c>
      <c r="O164" s="19">
        <v>826</v>
      </c>
      <c r="P164" s="19">
        <v>15</v>
      </c>
      <c r="Q164" s="19">
        <v>15</v>
      </c>
      <c r="R164" s="19">
        <v>15</v>
      </c>
      <c r="S164" s="19"/>
      <c r="T164" s="19"/>
      <c r="U164" s="19"/>
      <c r="V164" s="19"/>
      <c r="W164" s="19" t="s">
        <v>79</v>
      </c>
      <c r="X164" s="19" t="s">
        <v>226</v>
      </c>
      <c r="Y164" s="19"/>
      <c r="Z164" s="19" t="s">
        <v>690</v>
      </c>
      <c r="AA164" s="19"/>
      <c r="AB164" s="3"/>
      <c r="AC164" s="3"/>
      <c r="AD164" s="3"/>
      <c r="AE164" s="3"/>
      <c r="AF164" s="3"/>
      <c r="AG164" s="3"/>
      <c r="AH164" s="3"/>
      <c r="AI164" s="3"/>
    </row>
    <row r="165" s="1" customFormat="1" ht="141.95" customHeight="1" spans="1:35">
      <c r="A165" s="32"/>
      <c r="B165" s="32" t="s">
        <v>694</v>
      </c>
      <c r="C165" s="20" t="s">
        <v>695</v>
      </c>
      <c r="D165" s="19" t="s">
        <v>230</v>
      </c>
      <c r="E165" s="31" t="s">
        <v>696</v>
      </c>
      <c r="F165" s="19">
        <v>1</v>
      </c>
      <c r="G165" s="19" t="s">
        <v>127</v>
      </c>
      <c r="H165" s="19" t="s">
        <v>697</v>
      </c>
      <c r="I165" s="19" t="s">
        <v>42</v>
      </c>
      <c r="J165" s="19" t="s">
        <v>42</v>
      </c>
      <c r="K165" s="19" t="s">
        <v>42</v>
      </c>
      <c r="L165" s="19">
        <v>45</v>
      </c>
      <c r="M165" s="19">
        <v>135</v>
      </c>
      <c r="N165" s="19">
        <v>203</v>
      </c>
      <c r="O165" s="19">
        <v>710</v>
      </c>
      <c r="P165" s="19">
        <v>60</v>
      </c>
      <c r="Q165" s="19">
        <v>60</v>
      </c>
      <c r="R165" s="19">
        <v>60</v>
      </c>
      <c r="S165" s="19"/>
      <c r="T165" s="19"/>
      <c r="U165" s="19"/>
      <c r="V165" s="19"/>
      <c r="W165" s="19" t="s">
        <v>127</v>
      </c>
      <c r="X165" s="19" t="s">
        <v>226</v>
      </c>
      <c r="Y165" s="19"/>
      <c r="Z165" s="19" t="s">
        <v>690</v>
      </c>
      <c r="AA165" s="19"/>
      <c r="AB165" s="3"/>
      <c r="AC165" s="3"/>
      <c r="AD165" s="3"/>
      <c r="AE165" s="3"/>
      <c r="AF165" s="3"/>
      <c r="AG165" s="3"/>
      <c r="AH165" s="3"/>
      <c r="AI165" s="3"/>
    </row>
    <row r="166" s="1" customFormat="1" ht="108" customHeight="1" spans="1:35">
      <c r="A166" s="32"/>
      <c r="B166" s="32" t="s">
        <v>698</v>
      </c>
      <c r="C166" s="20" t="s">
        <v>699</v>
      </c>
      <c r="D166" s="19" t="s">
        <v>230</v>
      </c>
      <c r="E166" s="31" t="s">
        <v>700</v>
      </c>
      <c r="F166" s="19">
        <v>1</v>
      </c>
      <c r="G166" s="19" t="s">
        <v>53</v>
      </c>
      <c r="H166" s="19" t="s">
        <v>701</v>
      </c>
      <c r="I166" s="19" t="s">
        <v>100</v>
      </c>
      <c r="J166" s="19" t="s">
        <v>42</v>
      </c>
      <c r="K166" s="19" t="s">
        <v>42</v>
      </c>
      <c r="L166" s="19">
        <v>24</v>
      </c>
      <c r="M166" s="19">
        <v>84</v>
      </c>
      <c r="N166" s="19">
        <v>67</v>
      </c>
      <c r="O166" s="19">
        <v>212</v>
      </c>
      <c r="P166" s="19">
        <v>30</v>
      </c>
      <c r="Q166" s="19">
        <v>30</v>
      </c>
      <c r="R166" s="19">
        <v>30</v>
      </c>
      <c r="S166" s="19"/>
      <c r="T166" s="19"/>
      <c r="U166" s="19"/>
      <c r="V166" s="19"/>
      <c r="W166" s="19" t="s">
        <v>701</v>
      </c>
      <c r="X166" s="19" t="s">
        <v>226</v>
      </c>
      <c r="Y166" s="19"/>
      <c r="Z166" s="19" t="s">
        <v>690</v>
      </c>
      <c r="AA166" s="19"/>
      <c r="AB166" s="3"/>
      <c r="AC166" s="3"/>
      <c r="AD166" s="3"/>
      <c r="AE166" s="3"/>
      <c r="AF166" s="3"/>
      <c r="AG166" s="3"/>
      <c r="AH166" s="3"/>
      <c r="AI166" s="3"/>
    </row>
    <row r="167" s="1" customFormat="1" ht="116.1" customHeight="1" spans="1:35">
      <c r="A167" s="32"/>
      <c r="B167" s="32" t="s">
        <v>702</v>
      </c>
      <c r="C167" s="20" t="s">
        <v>703</v>
      </c>
      <c r="D167" s="19" t="s">
        <v>230</v>
      </c>
      <c r="E167" s="31" t="s">
        <v>704</v>
      </c>
      <c r="F167" s="19">
        <v>1</v>
      </c>
      <c r="G167" s="19" t="s">
        <v>73</v>
      </c>
      <c r="H167" s="19" t="s">
        <v>542</v>
      </c>
      <c r="I167" s="19" t="s">
        <v>100</v>
      </c>
      <c r="J167" s="19" t="s">
        <v>42</v>
      </c>
      <c r="K167" s="19" t="s">
        <v>42</v>
      </c>
      <c r="L167" s="19">
        <v>20</v>
      </c>
      <c r="M167" s="19">
        <v>58</v>
      </c>
      <c r="N167" s="19">
        <v>48</v>
      </c>
      <c r="O167" s="19">
        <v>116</v>
      </c>
      <c r="P167" s="19">
        <v>60</v>
      </c>
      <c r="Q167" s="19">
        <v>60</v>
      </c>
      <c r="R167" s="19">
        <v>60</v>
      </c>
      <c r="S167" s="19"/>
      <c r="T167" s="19"/>
      <c r="U167" s="19"/>
      <c r="V167" s="19"/>
      <c r="W167" s="19" t="s">
        <v>73</v>
      </c>
      <c r="X167" s="19" t="s">
        <v>44</v>
      </c>
      <c r="Y167" s="19"/>
      <c r="Z167" s="19" t="s">
        <v>690</v>
      </c>
      <c r="AA167" s="19"/>
      <c r="AB167" s="3"/>
      <c r="AC167" s="3"/>
      <c r="AD167" s="3"/>
      <c r="AE167" s="3"/>
      <c r="AF167" s="3"/>
      <c r="AG167" s="3"/>
      <c r="AH167" s="3"/>
      <c r="AI167" s="3"/>
    </row>
    <row r="168" s="1" customFormat="1" ht="102" customHeight="1" spans="1:35">
      <c r="A168" s="32"/>
      <c r="B168" s="32" t="s">
        <v>705</v>
      </c>
      <c r="C168" s="20" t="s">
        <v>706</v>
      </c>
      <c r="D168" s="19" t="s">
        <v>38</v>
      </c>
      <c r="E168" s="31" t="s">
        <v>707</v>
      </c>
      <c r="F168" s="19">
        <v>1</v>
      </c>
      <c r="G168" s="19" t="s">
        <v>79</v>
      </c>
      <c r="H168" s="19" t="s">
        <v>288</v>
      </c>
      <c r="I168" s="19" t="s">
        <v>100</v>
      </c>
      <c r="J168" s="19" t="s">
        <v>42</v>
      </c>
      <c r="K168" s="19" t="s">
        <v>42</v>
      </c>
      <c r="L168" s="19">
        <v>30</v>
      </c>
      <c r="M168" s="19">
        <v>105</v>
      </c>
      <c r="N168" s="19">
        <v>120</v>
      </c>
      <c r="O168" s="19">
        <v>360</v>
      </c>
      <c r="P168" s="19">
        <v>30</v>
      </c>
      <c r="Q168" s="19">
        <v>30</v>
      </c>
      <c r="R168" s="19">
        <v>22</v>
      </c>
      <c r="S168" s="19">
        <v>8</v>
      </c>
      <c r="T168" s="19"/>
      <c r="U168" s="19"/>
      <c r="V168" s="19"/>
      <c r="W168" s="19" t="s">
        <v>79</v>
      </c>
      <c r="X168" s="19" t="s">
        <v>226</v>
      </c>
      <c r="Y168" s="19"/>
      <c r="Z168" s="19" t="s">
        <v>708</v>
      </c>
      <c r="AA168" s="19"/>
      <c r="AB168" s="3"/>
      <c r="AC168" s="3"/>
      <c r="AD168" s="3"/>
      <c r="AE168" s="3"/>
      <c r="AF168" s="3"/>
      <c r="AG168" s="3"/>
      <c r="AH168" s="3"/>
      <c r="AI168" s="3"/>
    </row>
    <row r="169" s="1" customFormat="1" ht="102" customHeight="1" spans="1:35">
      <c r="A169" s="32"/>
      <c r="B169" s="32" t="s">
        <v>709</v>
      </c>
      <c r="C169" s="20" t="s">
        <v>710</v>
      </c>
      <c r="D169" s="19" t="s">
        <v>711</v>
      </c>
      <c r="E169" s="31" t="s">
        <v>712</v>
      </c>
      <c r="F169" s="19">
        <v>1</v>
      </c>
      <c r="G169" s="19" t="s">
        <v>68</v>
      </c>
      <c r="H169" s="19" t="s">
        <v>713</v>
      </c>
      <c r="I169" s="19" t="s">
        <v>100</v>
      </c>
      <c r="J169" s="19" t="s">
        <v>42</v>
      </c>
      <c r="K169" s="19" t="s">
        <v>42</v>
      </c>
      <c r="L169" s="19">
        <v>26</v>
      </c>
      <c r="M169" s="19">
        <v>80</v>
      </c>
      <c r="N169" s="19">
        <v>62</v>
      </c>
      <c r="O169" s="19">
        <v>240</v>
      </c>
      <c r="P169" s="19">
        <v>30</v>
      </c>
      <c r="Q169" s="19">
        <v>30</v>
      </c>
      <c r="R169" s="19">
        <v>22</v>
      </c>
      <c r="S169" s="19">
        <v>8</v>
      </c>
      <c r="T169" s="19"/>
      <c r="U169" s="19"/>
      <c r="V169" s="19"/>
      <c r="W169" s="19" t="s">
        <v>68</v>
      </c>
      <c r="X169" s="19" t="s">
        <v>226</v>
      </c>
      <c r="Y169" s="19"/>
      <c r="Z169" s="19" t="s">
        <v>708</v>
      </c>
      <c r="AA169" s="19"/>
      <c r="AB169" s="3"/>
      <c r="AC169" s="3"/>
      <c r="AD169" s="3"/>
      <c r="AE169" s="3"/>
      <c r="AF169" s="3"/>
      <c r="AG169" s="3"/>
      <c r="AH169" s="3"/>
      <c r="AI169" s="3"/>
    </row>
    <row r="170" s="1" customFormat="1" ht="98.1" customHeight="1" spans="1:35">
      <c r="A170" s="32"/>
      <c r="B170" s="32" t="s">
        <v>714</v>
      </c>
      <c r="C170" s="20" t="s">
        <v>715</v>
      </c>
      <c r="D170" s="19" t="s">
        <v>716</v>
      </c>
      <c r="E170" s="31" t="s">
        <v>717</v>
      </c>
      <c r="F170" s="19">
        <v>1</v>
      </c>
      <c r="G170" s="19" t="s">
        <v>84</v>
      </c>
      <c r="H170" s="19" t="s">
        <v>718</v>
      </c>
      <c r="I170" s="19" t="s">
        <v>100</v>
      </c>
      <c r="J170" s="19" t="s">
        <v>42</v>
      </c>
      <c r="K170" s="19" t="s">
        <v>42</v>
      </c>
      <c r="L170" s="19">
        <v>9</v>
      </c>
      <c r="M170" s="19">
        <v>25</v>
      </c>
      <c r="N170" s="19">
        <v>39</v>
      </c>
      <c r="O170" s="19">
        <v>107</v>
      </c>
      <c r="P170" s="19">
        <v>30</v>
      </c>
      <c r="Q170" s="19">
        <v>30</v>
      </c>
      <c r="R170" s="19">
        <v>22</v>
      </c>
      <c r="S170" s="19">
        <v>8</v>
      </c>
      <c r="T170" s="19"/>
      <c r="U170" s="19"/>
      <c r="V170" s="19"/>
      <c r="W170" s="19" t="s">
        <v>84</v>
      </c>
      <c r="X170" s="19" t="s">
        <v>226</v>
      </c>
      <c r="Y170" s="19"/>
      <c r="Z170" s="19" t="s">
        <v>708</v>
      </c>
      <c r="AA170" s="19"/>
      <c r="AB170" s="3"/>
      <c r="AC170" s="3"/>
      <c r="AD170" s="3"/>
      <c r="AE170" s="3"/>
      <c r="AF170" s="3"/>
      <c r="AG170" s="3"/>
      <c r="AH170" s="3"/>
      <c r="AI170" s="3"/>
    </row>
    <row r="171" s="1" customFormat="1" ht="107.1" customHeight="1" spans="1:35">
      <c r="A171" s="32"/>
      <c r="B171" s="32" t="s">
        <v>719</v>
      </c>
      <c r="C171" s="20" t="s">
        <v>720</v>
      </c>
      <c r="D171" s="19" t="s">
        <v>721</v>
      </c>
      <c r="E171" s="31" t="s">
        <v>722</v>
      </c>
      <c r="F171" s="19">
        <v>1</v>
      </c>
      <c r="G171" s="19" t="s">
        <v>93</v>
      </c>
      <c r="H171" s="19" t="s">
        <v>723</v>
      </c>
      <c r="I171" s="19" t="s">
        <v>42</v>
      </c>
      <c r="J171" s="19" t="s">
        <v>42</v>
      </c>
      <c r="K171" s="19" t="s">
        <v>42</v>
      </c>
      <c r="L171" s="19">
        <v>12</v>
      </c>
      <c r="M171" s="19">
        <v>32</v>
      </c>
      <c r="N171" s="19">
        <v>557</v>
      </c>
      <c r="O171" s="19">
        <v>2135</v>
      </c>
      <c r="P171" s="19">
        <v>30</v>
      </c>
      <c r="Q171" s="19">
        <v>30</v>
      </c>
      <c r="R171" s="19">
        <v>22</v>
      </c>
      <c r="S171" s="19">
        <v>8</v>
      </c>
      <c r="T171" s="19"/>
      <c r="U171" s="19"/>
      <c r="V171" s="19"/>
      <c r="W171" s="19" t="s">
        <v>93</v>
      </c>
      <c r="X171" s="19" t="s">
        <v>226</v>
      </c>
      <c r="Y171" s="19"/>
      <c r="Z171" s="19" t="s">
        <v>708</v>
      </c>
      <c r="AA171" s="19"/>
      <c r="AB171" s="3"/>
      <c r="AC171" s="3"/>
      <c r="AD171" s="3"/>
      <c r="AE171" s="3"/>
      <c r="AF171" s="3"/>
      <c r="AG171" s="3"/>
      <c r="AH171" s="3"/>
      <c r="AI171" s="3"/>
    </row>
    <row r="172" s="1" customFormat="1" ht="101.1" customHeight="1" spans="1:35">
      <c r="A172" s="32"/>
      <c r="B172" s="32" t="s">
        <v>724</v>
      </c>
      <c r="C172" s="20" t="s">
        <v>725</v>
      </c>
      <c r="D172" s="19" t="s">
        <v>726</v>
      </c>
      <c r="E172" s="31" t="s">
        <v>727</v>
      </c>
      <c r="F172" s="19">
        <v>1</v>
      </c>
      <c r="G172" s="19" t="s">
        <v>98</v>
      </c>
      <c r="H172" s="19" t="s">
        <v>598</v>
      </c>
      <c r="I172" s="19" t="s">
        <v>42</v>
      </c>
      <c r="J172" s="19" t="s">
        <v>100</v>
      </c>
      <c r="K172" s="19" t="s">
        <v>100</v>
      </c>
      <c r="L172" s="19">
        <v>32</v>
      </c>
      <c r="M172" s="19">
        <v>105</v>
      </c>
      <c r="N172" s="19">
        <v>96</v>
      </c>
      <c r="O172" s="19">
        <v>317</v>
      </c>
      <c r="P172" s="19">
        <v>30</v>
      </c>
      <c r="Q172" s="19">
        <v>30</v>
      </c>
      <c r="R172" s="19">
        <v>22</v>
      </c>
      <c r="S172" s="19">
        <v>8</v>
      </c>
      <c r="T172" s="19"/>
      <c r="U172" s="19"/>
      <c r="V172" s="19"/>
      <c r="W172" s="19" t="s">
        <v>98</v>
      </c>
      <c r="X172" s="19" t="s">
        <v>226</v>
      </c>
      <c r="Y172" s="19"/>
      <c r="Z172" s="19" t="s">
        <v>708</v>
      </c>
      <c r="AA172" s="19"/>
      <c r="AB172" s="3"/>
      <c r="AC172" s="3"/>
      <c r="AD172" s="3"/>
      <c r="AE172" s="3"/>
      <c r="AF172" s="3"/>
      <c r="AG172" s="3"/>
      <c r="AH172" s="3"/>
      <c r="AI172" s="3"/>
    </row>
    <row r="173" s="1" customFormat="1" ht="107.1" customHeight="1" spans="1:35">
      <c r="A173" s="32"/>
      <c r="B173" s="32" t="s">
        <v>728</v>
      </c>
      <c r="C173" s="20" t="s">
        <v>729</v>
      </c>
      <c r="D173" s="19" t="s">
        <v>726</v>
      </c>
      <c r="E173" s="31" t="s">
        <v>730</v>
      </c>
      <c r="F173" s="19">
        <v>1</v>
      </c>
      <c r="G173" s="19" t="s">
        <v>104</v>
      </c>
      <c r="H173" s="19" t="s">
        <v>302</v>
      </c>
      <c r="I173" s="19" t="s">
        <v>42</v>
      </c>
      <c r="J173" s="19" t="s">
        <v>42</v>
      </c>
      <c r="K173" s="19" t="s">
        <v>42</v>
      </c>
      <c r="L173" s="19">
        <v>123</v>
      </c>
      <c r="M173" s="19">
        <v>565</v>
      </c>
      <c r="N173" s="19">
        <v>56</v>
      </c>
      <c r="O173" s="19">
        <v>218</v>
      </c>
      <c r="P173" s="19">
        <v>30</v>
      </c>
      <c r="Q173" s="19">
        <v>30</v>
      </c>
      <c r="R173" s="19">
        <v>22</v>
      </c>
      <c r="S173" s="19">
        <v>8</v>
      </c>
      <c r="T173" s="19"/>
      <c r="U173" s="19"/>
      <c r="V173" s="19"/>
      <c r="W173" s="19" t="s">
        <v>104</v>
      </c>
      <c r="X173" s="19" t="s">
        <v>226</v>
      </c>
      <c r="Y173" s="19"/>
      <c r="Z173" s="19" t="s">
        <v>708</v>
      </c>
      <c r="AA173" s="19"/>
      <c r="AB173" s="3"/>
      <c r="AC173" s="3"/>
      <c r="AD173" s="3"/>
      <c r="AE173" s="3"/>
      <c r="AF173" s="3"/>
      <c r="AG173" s="3"/>
      <c r="AH173" s="3"/>
      <c r="AI173" s="3"/>
    </row>
    <row r="174" s="1" customFormat="1" ht="107.1" customHeight="1" spans="1:35">
      <c r="A174" s="32"/>
      <c r="B174" s="32" t="s">
        <v>731</v>
      </c>
      <c r="C174" s="20" t="s">
        <v>732</v>
      </c>
      <c r="D174" s="19" t="s">
        <v>38</v>
      </c>
      <c r="E174" s="31" t="s">
        <v>733</v>
      </c>
      <c r="F174" s="19">
        <v>1</v>
      </c>
      <c r="G174" s="19" t="s">
        <v>109</v>
      </c>
      <c r="H174" s="19" t="s">
        <v>734</v>
      </c>
      <c r="I174" s="19" t="s">
        <v>100</v>
      </c>
      <c r="J174" s="19" t="s">
        <v>42</v>
      </c>
      <c r="K174" s="19" t="s">
        <v>42</v>
      </c>
      <c r="L174" s="19">
        <v>30</v>
      </c>
      <c r="M174" s="19">
        <v>87</v>
      </c>
      <c r="N174" s="19">
        <v>56</v>
      </c>
      <c r="O174" s="19">
        <v>147</v>
      </c>
      <c r="P174" s="19">
        <v>30</v>
      </c>
      <c r="Q174" s="19">
        <v>30</v>
      </c>
      <c r="R174" s="19">
        <v>22</v>
      </c>
      <c r="S174" s="19">
        <v>8</v>
      </c>
      <c r="T174" s="19"/>
      <c r="U174" s="19"/>
      <c r="V174" s="19"/>
      <c r="W174" s="19" t="s">
        <v>109</v>
      </c>
      <c r="X174" s="19" t="s">
        <v>226</v>
      </c>
      <c r="Y174" s="19"/>
      <c r="Z174" s="19" t="s">
        <v>708</v>
      </c>
      <c r="AA174" s="19"/>
      <c r="AB174" s="3"/>
      <c r="AC174" s="3"/>
      <c r="AD174" s="3"/>
      <c r="AE174" s="3"/>
      <c r="AF174" s="3"/>
      <c r="AG174" s="3"/>
      <c r="AH174" s="3"/>
      <c r="AI174" s="3"/>
    </row>
    <row r="175" s="1" customFormat="1" ht="114" customHeight="1" spans="1:35">
      <c r="A175" s="32"/>
      <c r="B175" s="32" t="s">
        <v>735</v>
      </c>
      <c r="C175" s="20" t="s">
        <v>736</v>
      </c>
      <c r="D175" s="19" t="s">
        <v>38</v>
      </c>
      <c r="E175" s="31" t="s">
        <v>737</v>
      </c>
      <c r="F175" s="19">
        <v>1</v>
      </c>
      <c r="G175" s="19" t="s">
        <v>114</v>
      </c>
      <c r="H175" s="19" t="s">
        <v>738</v>
      </c>
      <c r="I175" s="19" t="s">
        <v>42</v>
      </c>
      <c r="J175" s="19" t="s">
        <v>42</v>
      </c>
      <c r="K175" s="19" t="s">
        <v>42</v>
      </c>
      <c r="L175" s="19">
        <v>51</v>
      </c>
      <c r="M175" s="19">
        <v>146</v>
      </c>
      <c r="N175" s="19">
        <v>103</v>
      </c>
      <c r="O175" s="19">
        <v>412</v>
      </c>
      <c r="P175" s="19">
        <v>30</v>
      </c>
      <c r="Q175" s="19">
        <v>30</v>
      </c>
      <c r="R175" s="19">
        <v>22</v>
      </c>
      <c r="S175" s="19">
        <v>8</v>
      </c>
      <c r="T175" s="19"/>
      <c r="U175" s="19"/>
      <c r="V175" s="19"/>
      <c r="W175" s="19" t="s">
        <v>114</v>
      </c>
      <c r="X175" s="19" t="s">
        <v>226</v>
      </c>
      <c r="Y175" s="19"/>
      <c r="Z175" s="19" t="s">
        <v>708</v>
      </c>
      <c r="AA175" s="19"/>
      <c r="AB175" s="3"/>
      <c r="AC175" s="3"/>
      <c r="AD175" s="3"/>
      <c r="AE175" s="3"/>
      <c r="AF175" s="3"/>
      <c r="AG175" s="3"/>
      <c r="AH175" s="3"/>
      <c r="AI175" s="3"/>
    </row>
    <row r="176" s="1" customFormat="1" ht="113.1" customHeight="1" spans="1:35">
      <c r="A176" s="32"/>
      <c r="B176" s="32" t="s">
        <v>739</v>
      </c>
      <c r="C176" s="20" t="s">
        <v>740</v>
      </c>
      <c r="D176" s="19" t="s">
        <v>38</v>
      </c>
      <c r="E176" s="31" t="s">
        <v>741</v>
      </c>
      <c r="F176" s="19">
        <v>1</v>
      </c>
      <c r="G176" s="19" t="s">
        <v>40</v>
      </c>
      <c r="H176" s="19" t="s">
        <v>264</v>
      </c>
      <c r="I176" s="19" t="s">
        <v>100</v>
      </c>
      <c r="J176" s="19" t="s">
        <v>42</v>
      </c>
      <c r="K176" s="19" t="s">
        <v>42</v>
      </c>
      <c r="L176" s="19">
        <v>8</v>
      </c>
      <c r="M176" s="19">
        <v>27</v>
      </c>
      <c r="N176" s="19">
        <v>35</v>
      </c>
      <c r="O176" s="19">
        <v>118</v>
      </c>
      <c r="P176" s="19">
        <v>30</v>
      </c>
      <c r="Q176" s="19">
        <v>30</v>
      </c>
      <c r="R176" s="19">
        <v>22</v>
      </c>
      <c r="S176" s="19">
        <v>8</v>
      </c>
      <c r="T176" s="19"/>
      <c r="U176" s="19"/>
      <c r="V176" s="19"/>
      <c r="W176" s="19" t="s">
        <v>40</v>
      </c>
      <c r="X176" s="19" t="s">
        <v>226</v>
      </c>
      <c r="Y176" s="19"/>
      <c r="Z176" s="19" t="s">
        <v>708</v>
      </c>
      <c r="AA176" s="19"/>
      <c r="AB176" s="3"/>
      <c r="AC176" s="3"/>
      <c r="AD176" s="3"/>
      <c r="AE176" s="3"/>
      <c r="AF176" s="3"/>
      <c r="AG176" s="3"/>
      <c r="AH176" s="3"/>
      <c r="AI176" s="3"/>
    </row>
    <row r="177" s="1" customFormat="1" ht="96.95" customHeight="1" spans="1:35">
      <c r="A177" s="32"/>
      <c r="B177" s="32" t="s">
        <v>742</v>
      </c>
      <c r="C177" s="20" t="s">
        <v>743</v>
      </c>
      <c r="D177" s="19" t="s">
        <v>726</v>
      </c>
      <c r="E177" s="31" t="s">
        <v>744</v>
      </c>
      <c r="F177" s="19">
        <v>1</v>
      </c>
      <c r="G177" s="19" t="s">
        <v>122</v>
      </c>
      <c r="H177" s="19" t="s">
        <v>745</v>
      </c>
      <c r="I177" s="19" t="s">
        <v>100</v>
      </c>
      <c r="J177" s="19" t="s">
        <v>42</v>
      </c>
      <c r="K177" s="19" t="s">
        <v>42</v>
      </c>
      <c r="L177" s="19">
        <v>70</v>
      </c>
      <c r="M177" s="19">
        <v>248</v>
      </c>
      <c r="N177" s="19">
        <v>201</v>
      </c>
      <c r="O177" s="19">
        <v>752</v>
      </c>
      <c r="P177" s="19">
        <v>30</v>
      </c>
      <c r="Q177" s="19">
        <v>30</v>
      </c>
      <c r="R177" s="19">
        <v>22</v>
      </c>
      <c r="S177" s="19">
        <v>8</v>
      </c>
      <c r="T177" s="19"/>
      <c r="U177" s="19"/>
      <c r="V177" s="19"/>
      <c r="W177" s="19" t="s">
        <v>122</v>
      </c>
      <c r="X177" s="19" t="s">
        <v>226</v>
      </c>
      <c r="Y177" s="19"/>
      <c r="Z177" s="19" t="s">
        <v>708</v>
      </c>
      <c r="AA177" s="19"/>
      <c r="AB177" s="3"/>
      <c r="AC177" s="3"/>
      <c r="AD177" s="3"/>
      <c r="AE177" s="3"/>
      <c r="AF177" s="3"/>
      <c r="AG177" s="3"/>
      <c r="AH177" s="3"/>
      <c r="AI177" s="3"/>
    </row>
    <row r="178" s="1" customFormat="1" ht="105" customHeight="1" spans="1:35">
      <c r="A178" s="32"/>
      <c r="B178" s="32" t="s">
        <v>746</v>
      </c>
      <c r="C178" s="20" t="s">
        <v>747</v>
      </c>
      <c r="D178" s="19" t="s">
        <v>38</v>
      </c>
      <c r="E178" s="31" t="s">
        <v>748</v>
      </c>
      <c r="F178" s="19">
        <v>1</v>
      </c>
      <c r="G178" s="19" t="s">
        <v>127</v>
      </c>
      <c r="H178" s="19" t="s">
        <v>697</v>
      </c>
      <c r="I178" s="19" t="s">
        <v>42</v>
      </c>
      <c r="J178" s="19" t="s">
        <v>42</v>
      </c>
      <c r="K178" s="19" t="s">
        <v>42</v>
      </c>
      <c r="L178" s="19">
        <v>36</v>
      </c>
      <c r="M178" s="19">
        <v>121</v>
      </c>
      <c r="N178" s="19">
        <v>89</v>
      </c>
      <c r="O178" s="19">
        <v>156</v>
      </c>
      <c r="P178" s="19">
        <v>30</v>
      </c>
      <c r="Q178" s="19">
        <v>30</v>
      </c>
      <c r="R178" s="19">
        <v>22</v>
      </c>
      <c r="S178" s="19">
        <v>8</v>
      </c>
      <c r="T178" s="19"/>
      <c r="U178" s="19"/>
      <c r="V178" s="19"/>
      <c r="W178" s="19" t="s">
        <v>127</v>
      </c>
      <c r="X178" s="19" t="s">
        <v>226</v>
      </c>
      <c r="Y178" s="19"/>
      <c r="Z178" s="19" t="s">
        <v>708</v>
      </c>
      <c r="AA178" s="19"/>
      <c r="AB178" s="3"/>
      <c r="AC178" s="3"/>
      <c r="AD178" s="3"/>
      <c r="AE178" s="3"/>
      <c r="AF178" s="3"/>
      <c r="AG178" s="3"/>
      <c r="AH178" s="3"/>
      <c r="AI178" s="3"/>
    </row>
    <row r="179" s="1" customFormat="1" ht="92.1" customHeight="1" spans="1:35">
      <c r="A179" s="32"/>
      <c r="B179" s="32" t="s">
        <v>749</v>
      </c>
      <c r="C179" s="20" t="s">
        <v>750</v>
      </c>
      <c r="D179" s="19" t="s">
        <v>230</v>
      </c>
      <c r="E179" s="31" t="s">
        <v>751</v>
      </c>
      <c r="F179" s="19">
        <v>1</v>
      </c>
      <c r="G179" s="19" t="s">
        <v>53</v>
      </c>
      <c r="H179" s="19" t="s">
        <v>458</v>
      </c>
      <c r="I179" s="19" t="s">
        <v>42</v>
      </c>
      <c r="J179" s="19" t="s">
        <v>42</v>
      </c>
      <c r="K179" s="19" t="s">
        <v>100</v>
      </c>
      <c r="L179" s="19">
        <v>31</v>
      </c>
      <c r="M179" s="19">
        <v>127</v>
      </c>
      <c r="N179" s="19">
        <v>42</v>
      </c>
      <c r="O179" s="19">
        <v>172</v>
      </c>
      <c r="P179" s="19">
        <v>30</v>
      </c>
      <c r="Q179" s="19">
        <v>30</v>
      </c>
      <c r="R179" s="19">
        <v>22</v>
      </c>
      <c r="S179" s="19">
        <v>8</v>
      </c>
      <c r="T179" s="19"/>
      <c r="U179" s="19"/>
      <c r="V179" s="19"/>
      <c r="W179" s="19" t="s">
        <v>53</v>
      </c>
      <c r="X179" s="19" t="s">
        <v>226</v>
      </c>
      <c r="Y179" s="19"/>
      <c r="Z179" s="19" t="s">
        <v>708</v>
      </c>
      <c r="AA179" s="19"/>
      <c r="AB179" s="3"/>
      <c r="AC179" s="3"/>
      <c r="AD179" s="3"/>
      <c r="AE179" s="3"/>
      <c r="AF179" s="3"/>
      <c r="AG179" s="3"/>
      <c r="AH179" s="3"/>
      <c r="AI179" s="3"/>
    </row>
    <row r="180" s="1" customFormat="1" ht="90.95" customHeight="1" spans="1:35">
      <c r="A180" s="32"/>
      <c r="B180" s="32" t="s">
        <v>752</v>
      </c>
      <c r="C180" s="20" t="s">
        <v>753</v>
      </c>
      <c r="D180" s="19" t="s">
        <v>446</v>
      </c>
      <c r="E180" s="31" t="s">
        <v>754</v>
      </c>
      <c r="F180" s="19">
        <v>1</v>
      </c>
      <c r="G180" s="19" t="s">
        <v>58</v>
      </c>
      <c r="H180" s="19" t="s">
        <v>566</v>
      </c>
      <c r="I180" s="19" t="s">
        <v>42</v>
      </c>
      <c r="J180" s="19" t="s">
        <v>42</v>
      </c>
      <c r="K180" s="19" t="s">
        <v>100</v>
      </c>
      <c r="L180" s="19">
        <v>112</v>
      </c>
      <c r="M180" s="19">
        <v>345</v>
      </c>
      <c r="N180" s="19">
        <v>323</v>
      </c>
      <c r="O180" s="19">
        <v>689</v>
      </c>
      <c r="P180" s="19">
        <v>30</v>
      </c>
      <c r="Q180" s="19">
        <v>30</v>
      </c>
      <c r="R180" s="19">
        <v>22</v>
      </c>
      <c r="S180" s="19">
        <v>8</v>
      </c>
      <c r="T180" s="19"/>
      <c r="U180" s="19"/>
      <c r="V180" s="19"/>
      <c r="W180" s="19" t="s">
        <v>58</v>
      </c>
      <c r="X180" s="19" t="s">
        <v>226</v>
      </c>
      <c r="Y180" s="19"/>
      <c r="Z180" s="19" t="s">
        <v>708</v>
      </c>
      <c r="AA180" s="19"/>
      <c r="AB180" s="3"/>
      <c r="AC180" s="3"/>
      <c r="AD180" s="3"/>
      <c r="AE180" s="3"/>
      <c r="AF180" s="3"/>
      <c r="AG180" s="3"/>
      <c r="AH180" s="3"/>
      <c r="AI180" s="3"/>
    </row>
    <row r="181" s="1" customFormat="1" ht="96" customHeight="1" spans="1:35">
      <c r="A181" s="32"/>
      <c r="B181" s="32" t="s">
        <v>755</v>
      </c>
      <c r="C181" s="20" t="s">
        <v>756</v>
      </c>
      <c r="D181" s="19" t="s">
        <v>676</v>
      </c>
      <c r="E181" s="31" t="s">
        <v>757</v>
      </c>
      <c r="F181" s="19">
        <v>1</v>
      </c>
      <c r="G181" s="19" t="s">
        <v>63</v>
      </c>
      <c r="H181" s="19" t="s">
        <v>298</v>
      </c>
      <c r="I181" s="19" t="s">
        <v>42</v>
      </c>
      <c r="J181" s="19" t="s">
        <v>42</v>
      </c>
      <c r="K181" s="19" t="s">
        <v>100</v>
      </c>
      <c r="L181" s="19">
        <v>95</v>
      </c>
      <c r="M181" s="19">
        <v>264</v>
      </c>
      <c r="N181" s="19">
        <v>180</v>
      </c>
      <c r="O181" s="19">
        <v>631</v>
      </c>
      <c r="P181" s="19">
        <v>30</v>
      </c>
      <c r="Q181" s="19">
        <v>30</v>
      </c>
      <c r="R181" s="19">
        <v>22</v>
      </c>
      <c r="S181" s="19">
        <v>8</v>
      </c>
      <c r="T181" s="19"/>
      <c r="U181" s="19"/>
      <c r="V181" s="19"/>
      <c r="W181" s="19" t="s">
        <v>63</v>
      </c>
      <c r="X181" s="19" t="s">
        <v>226</v>
      </c>
      <c r="Y181" s="19"/>
      <c r="Z181" s="19" t="s">
        <v>708</v>
      </c>
      <c r="AA181" s="19"/>
      <c r="AB181" s="3"/>
      <c r="AC181" s="3"/>
      <c r="AD181" s="3"/>
      <c r="AE181" s="3"/>
      <c r="AF181" s="3"/>
      <c r="AG181" s="3"/>
      <c r="AH181" s="3"/>
      <c r="AI181" s="3"/>
    </row>
    <row r="182" s="1" customFormat="1" ht="132" customHeight="1" spans="1:35">
      <c r="A182" s="32"/>
      <c r="B182" s="32" t="s">
        <v>758</v>
      </c>
      <c r="C182" s="20" t="s">
        <v>759</v>
      </c>
      <c r="D182" s="19" t="s">
        <v>726</v>
      </c>
      <c r="E182" s="31" t="s">
        <v>760</v>
      </c>
      <c r="F182" s="19">
        <v>1</v>
      </c>
      <c r="G182" s="19" t="s">
        <v>73</v>
      </c>
      <c r="H182" s="19" t="s">
        <v>761</v>
      </c>
      <c r="I182" s="19" t="s">
        <v>42</v>
      </c>
      <c r="J182" s="19" t="s">
        <v>42</v>
      </c>
      <c r="K182" s="19" t="s">
        <v>42</v>
      </c>
      <c r="L182" s="19">
        <v>43</v>
      </c>
      <c r="M182" s="19">
        <v>118</v>
      </c>
      <c r="N182" s="19">
        <v>142</v>
      </c>
      <c r="O182" s="19">
        <v>453</v>
      </c>
      <c r="P182" s="19">
        <v>30</v>
      </c>
      <c r="Q182" s="19">
        <v>30</v>
      </c>
      <c r="R182" s="19">
        <v>22</v>
      </c>
      <c r="S182" s="19">
        <v>8</v>
      </c>
      <c r="T182" s="19"/>
      <c r="U182" s="19"/>
      <c r="V182" s="19"/>
      <c r="W182" s="19" t="s">
        <v>73</v>
      </c>
      <c r="X182" s="19" t="s">
        <v>226</v>
      </c>
      <c r="Y182" s="19"/>
      <c r="Z182" s="19" t="s">
        <v>708</v>
      </c>
      <c r="AA182" s="19"/>
      <c r="AB182" s="3"/>
      <c r="AC182" s="3"/>
      <c r="AD182" s="3"/>
      <c r="AE182" s="3"/>
      <c r="AF182" s="3"/>
      <c r="AG182" s="3"/>
      <c r="AH182" s="3"/>
      <c r="AI182" s="3"/>
    </row>
    <row r="183" s="1" customFormat="1" ht="132" customHeight="1" spans="1:35">
      <c r="A183" s="32"/>
      <c r="B183" s="32" t="s">
        <v>762</v>
      </c>
      <c r="C183" s="20" t="s">
        <v>763</v>
      </c>
      <c r="D183" s="19" t="s">
        <v>446</v>
      </c>
      <c r="E183" s="31" t="s">
        <v>764</v>
      </c>
      <c r="F183" s="19">
        <v>1</v>
      </c>
      <c r="G183" s="19" t="s">
        <v>122</v>
      </c>
      <c r="H183" s="19" t="s">
        <v>492</v>
      </c>
      <c r="I183" s="19" t="s">
        <v>100</v>
      </c>
      <c r="J183" s="19" t="s">
        <v>42</v>
      </c>
      <c r="K183" s="19" t="s">
        <v>100</v>
      </c>
      <c r="L183" s="19">
        <v>59</v>
      </c>
      <c r="M183" s="19">
        <v>191</v>
      </c>
      <c r="N183" s="19">
        <v>165</v>
      </c>
      <c r="O183" s="19">
        <v>362</v>
      </c>
      <c r="P183" s="19">
        <v>105</v>
      </c>
      <c r="Q183" s="19">
        <v>105</v>
      </c>
      <c r="R183" s="19">
        <v>105</v>
      </c>
      <c r="S183" s="19"/>
      <c r="T183" s="19"/>
      <c r="U183" s="19"/>
      <c r="V183" s="19"/>
      <c r="W183" s="19" t="s">
        <v>122</v>
      </c>
      <c r="X183" s="19" t="s">
        <v>226</v>
      </c>
      <c r="Y183" s="19" t="s">
        <v>454</v>
      </c>
      <c r="Z183" s="19"/>
      <c r="AA183" s="19"/>
      <c r="AB183" s="3"/>
      <c r="AC183" s="3"/>
      <c r="AD183" s="3"/>
      <c r="AE183" s="3"/>
      <c r="AF183" s="3"/>
      <c r="AG183" s="3"/>
      <c r="AH183" s="3"/>
      <c r="AI183" s="3"/>
    </row>
    <row r="184" s="1" customFormat="1" ht="132" customHeight="1" spans="1:35">
      <c r="A184" s="32"/>
      <c r="B184" s="32" t="s">
        <v>765</v>
      </c>
      <c r="C184" s="20" t="s">
        <v>766</v>
      </c>
      <c r="D184" s="19" t="s">
        <v>446</v>
      </c>
      <c r="E184" s="31" t="s">
        <v>767</v>
      </c>
      <c r="F184" s="19">
        <v>1</v>
      </c>
      <c r="G184" s="19" t="s">
        <v>79</v>
      </c>
      <c r="H184" s="19" t="s">
        <v>606</v>
      </c>
      <c r="I184" s="19" t="s">
        <v>42</v>
      </c>
      <c r="J184" s="19" t="s">
        <v>42</v>
      </c>
      <c r="K184" s="19" t="s">
        <v>100</v>
      </c>
      <c r="L184" s="19">
        <v>157</v>
      </c>
      <c r="M184" s="19">
        <v>540</v>
      </c>
      <c r="N184" s="19">
        <v>416</v>
      </c>
      <c r="O184" s="19">
        <v>1452</v>
      </c>
      <c r="P184" s="19">
        <v>105</v>
      </c>
      <c r="Q184" s="19">
        <v>105</v>
      </c>
      <c r="R184" s="19">
        <v>105</v>
      </c>
      <c r="S184" s="19"/>
      <c r="T184" s="19"/>
      <c r="U184" s="19"/>
      <c r="V184" s="19"/>
      <c r="W184" s="19" t="s">
        <v>79</v>
      </c>
      <c r="X184" s="19" t="s">
        <v>226</v>
      </c>
      <c r="Y184" s="19" t="s">
        <v>454</v>
      </c>
      <c r="Z184" s="19"/>
      <c r="AA184" s="19"/>
      <c r="AB184" s="3"/>
      <c r="AC184" s="3"/>
      <c r="AD184" s="3"/>
      <c r="AE184" s="3"/>
      <c r="AF184" s="3"/>
      <c r="AG184" s="3"/>
      <c r="AH184" s="3"/>
      <c r="AI184" s="3"/>
    </row>
    <row r="185" s="1" customFormat="1" ht="132" customHeight="1" spans="1:35">
      <c r="A185" s="32"/>
      <c r="B185" s="32" t="s">
        <v>768</v>
      </c>
      <c r="C185" s="20" t="s">
        <v>769</v>
      </c>
      <c r="D185" s="19" t="s">
        <v>446</v>
      </c>
      <c r="E185" s="31" t="s">
        <v>512</v>
      </c>
      <c r="F185" s="19">
        <v>1</v>
      </c>
      <c r="G185" s="19" t="s">
        <v>127</v>
      </c>
      <c r="H185" s="19" t="s">
        <v>513</v>
      </c>
      <c r="I185" s="19" t="s">
        <v>100</v>
      </c>
      <c r="J185" s="19" t="s">
        <v>42</v>
      </c>
      <c r="K185" s="19" t="s">
        <v>100</v>
      </c>
      <c r="L185" s="19">
        <v>149</v>
      </c>
      <c r="M185" s="19">
        <v>469</v>
      </c>
      <c r="N185" s="19">
        <v>656</v>
      </c>
      <c r="O185" s="19">
        <v>2136</v>
      </c>
      <c r="P185" s="19">
        <v>105</v>
      </c>
      <c r="Q185" s="19">
        <v>105</v>
      </c>
      <c r="R185" s="19"/>
      <c r="S185" s="19">
        <v>105</v>
      </c>
      <c r="T185" s="19"/>
      <c r="U185" s="19"/>
      <c r="V185" s="19"/>
      <c r="W185" s="19" t="s">
        <v>127</v>
      </c>
      <c r="X185" s="19" t="s">
        <v>226</v>
      </c>
      <c r="Y185" s="19" t="s">
        <v>454</v>
      </c>
      <c r="Z185" s="19"/>
      <c r="AA185" s="19"/>
      <c r="AB185" s="3"/>
      <c r="AC185" s="3"/>
      <c r="AD185" s="3"/>
      <c r="AE185" s="3"/>
      <c r="AF185" s="3"/>
      <c r="AG185" s="3"/>
      <c r="AH185" s="3"/>
      <c r="AI185" s="3"/>
    </row>
    <row r="186" s="1" customFormat="1" ht="39.95" customHeight="1" spans="1:35">
      <c r="A186" s="26" t="s">
        <v>770</v>
      </c>
      <c r="B186" s="19"/>
      <c r="C186" s="20"/>
      <c r="D186" s="19"/>
      <c r="E186" s="31"/>
      <c r="F186" s="19">
        <f>SUM(F187:F234)</f>
        <v>48</v>
      </c>
      <c r="G186" s="19"/>
      <c r="H186" s="19"/>
      <c r="I186" s="19"/>
      <c r="J186" s="19"/>
      <c r="K186" s="19"/>
      <c r="L186" s="19"/>
      <c r="M186" s="19"/>
      <c r="N186" s="19"/>
      <c r="O186" s="19"/>
      <c r="P186" s="19">
        <f>SUM(P187:P234)</f>
        <v>17406.523688</v>
      </c>
      <c r="Q186" s="19">
        <f t="shared" ref="Q186:V186" si="9">SUM(Q187:Q234)</f>
        <v>17406.523688</v>
      </c>
      <c r="R186" s="19">
        <f t="shared" si="9"/>
        <v>15667.915</v>
      </c>
      <c r="S186" s="19">
        <f t="shared" si="9"/>
        <v>793.608688</v>
      </c>
      <c r="T186" s="19">
        <f t="shared" si="9"/>
        <v>200</v>
      </c>
      <c r="U186" s="19">
        <f t="shared" si="9"/>
        <v>745</v>
      </c>
      <c r="V186" s="19">
        <f t="shared" si="9"/>
        <v>0</v>
      </c>
      <c r="W186" s="19"/>
      <c r="X186" s="19"/>
      <c r="Y186" s="19"/>
      <c r="Z186" s="19"/>
      <c r="AA186" s="19"/>
      <c r="AB186" s="3"/>
      <c r="AC186" s="3"/>
      <c r="AD186" s="3"/>
      <c r="AE186" s="3"/>
      <c r="AF186" s="3"/>
      <c r="AG186" s="3"/>
      <c r="AH186" s="3"/>
      <c r="AI186" s="3"/>
    </row>
    <row r="187" s="1" customFormat="1" ht="140.1" customHeight="1" spans="1:49">
      <c r="A187" s="32"/>
      <c r="B187" s="32" t="s">
        <v>771</v>
      </c>
      <c r="C187" s="20" t="s">
        <v>772</v>
      </c>
      <c r="D187" s="19" t="s">
        <v>584</v>
      </c>
      <c r="E187" s="31" t="s">
        <v>773</v>
      </c>
      <c r="F187" s="19">
        <v>1</v>
      </c>
      <c r="G187" s="19" t="s">
        <v>79</v>
      </c>
      <c r="H187" s="19" t="s">
        <v>774</v>
      </c>
      <c r="I187" s="19"/>
      <c r="J187" s="19" t="s">
        <v>42</v>
      </c>
      <c r="K187" s="19"/>
      <c r="L187" s="19">
        <v>30</v>
      </c>
      <c r="M187" s="19">
        <v>83</v>
      </c>
      <c r="N187" s="19">
        <v>100</v>
      </c>
      <c r="O187" s="19">
        <v>250</v>
      </c>
      <c r="P187" s="19">
        <v>60.425</v>
      </c>
      <c r="Q187" s="19">
        <v>60.425</v>
      </c>
      <c r="R187" s="19">
        <v>60.425</v>
      </c>
      <c r="S187" s="19"/>
      <c r="T187" s="19"/>
      <c r="U187" s="19"/>
      <c r="V187" s="19"/>
      <c r="W187" s="19" t="s">
        <v>43</v>
      </c>
      <c r="X187" s="19" t="s">
        <v>44</v>
      </c>
      <c r="Y187" s="19" t="s">
        <v>775</v>
      </c>
      <c r="Z187" s="19" t="s">
        <v>46</v>
      </c>
      <c r="AA187" s="19" t="s">
        <v>47</v>
      </c>
      <c r="AB187" s="3"/>
      <c r="AC187" s="3"/>
      <c r="AD187" s="3"/>
      <c r="AE187" s="3"/>
      <c r="AF187" s="3"/>
      <c r="AG187" s="3"/>
      <c r="AH187" s="3"/>
      <c r="AI187" s="3"/>
      <c r="AV187" s="1" t="s">
        <v>75</v>
      </c>
      <c r="AW187" s="1" t="s">
        <v>49</v>
      </c>
    </row>
    <row r="188" s="1" customFormat="1" ht="140.1" customHeight="1" spans="1:49">
      <c r="A188" s="32"/>
      <c r="B188" s="32" t="s">
        <v>776</v>
      </c>
      <c r="C188" s="20" t="s">
        <v>777</v>
      </c>
      <c r="D188" s="19" t="s">
        <v>584</v>
      </c>
      <c r="E188" s="31" t="s">
        <v>778</v>
      </c>
      <c r="F188" s="19">
        <v>1</v>
      </c>
      <c r="G188" s="19" t="s">
        <v>84</v>
      </c>
      <c r="H188" s="19" t="s">
        <v>779</v>
      </c>
      <c r="I188" s="19"/>
      <c r="J188" s="19" t="s">
        <v>42</v>
      </c>
      <c r="K188" s="19"/>
      <c r="L188" s="19">
        <v>71</v>
      </c>
      <c r="M188" s="19">
        <v>173</v>
      </c>
      <c r="N188" s="19">
        <v>235</v>
      </c>
      <c r="O188" s="19">
        <v>588</v>
      </c>
      <c r="P188" s="19">
        <v>85.89</v>
      </c>
      <c r="Q188" s="19">
        <v>85.89</v>
      </c>
      <c r="R188" s="19">
        <v>85.89</v>
      </c>
      <c r="S188" s="19"/>
      <c r="T188" s="19"/>
      <c r="U188" s="19"/>
      <c r="V188" s="19"/>
      <c r="W188" s="19" t="s">
        <v>43</v>
      </c>
      <c r="X188" s="19" t="s">
        <v>44</v>
      </c>
      <c r="Y188" s="19" t="s">
        <v>775</v>
      </c>
      <c r="Z188" s="19" t="s">
        <v>46</v>
      </c>
      <c r="AA188" s="19" t="s">
        <v>47</v>
      </c>
      <c r="AB188" s="3"/>
      <c r="AC188" s="3"/>
      <c r="AD188" s="3"/>
      <c r="AE188" s="3"/>
      <c r="AF188" s="3"/>
      <c r="AG188" s="3"/>
      <c r="AH188" s="3"/>
      <c r="AI188" s="3"/>
      <c r="AV188" s="1" t="s">
        <v>75</v>
      </c>
      <c r="AW188" s="1" t="s">
        <v>49</v>
      </c>
    </row>
    <row r="189" s="1" customFormat="1" ht="140.1" customHeight="1" spans="1:49">
      <c r="A189" s="32"/>
      <c r="B189" s="32" t="s">
        <v>780</v>
      </c>
      <c r="C189" s="20" t="s">
        <v>781</v>
      </c>
      <c r="D189" s="19" t="s">
        <v>584</v>
      </c>
      <c r="E189" s="31" t="s">
        <v>782</v>
      </c>
      <c r="F189" s="19">
        <v>1</v>
      </c>
      <c r="G189" s="19" t="s">
        <v>68</v>
      </c>
      <c r="H189" s="19" t="s">
        <v>783</v>
      </c>
      <c r="I189" s="19"/>
      <c r="J189" s="19" t="s">
        <v>42</v>
      </c>
      <c r="K189" s="19"/>
      <c r="L189" s="19">
        <v>60</v>
      </c>
      <c r="M189" s="19">
        <v>150</v>
      </c>
      <c r="N189" s="19">
        <v>200</v>
      </c>
      <c r="O189" s="19">
        <v>500</v>
      </c>
      <c r="P189" s="19">
        <v>89.6875</v>
      </c>
      <c r="Q189" s="19">
        <v>89.6875</v>
      </c>
      <c r="R189" s="19">
        <v>89.6875</v>
      </c>
      <c r="S189" s="19"/>
      <c r="T189" s="19"/>
      <c r="U189" s="19"/>
      <c r="V189" s="19"/>
      <c r="W189" s="19" t="s">
        <v>43</v>
      </c>
      <c r="X189" s="19" t="s">
        <v>44</v>
      </c>
      <c r="Y189" s="19" t="s">
        <v>775</v>
      </c>
      <c r="Z189" s="19" t="s">
        <v>46</v>
      </c>
      <c r="AA189" s="19" t="s">
        <v>47</v>
      </c>
      <c r="AB189" s="3"/>
      <c r="AC189" s="3"/>
      <c r="AD189" s="3"/>
      <c r="AE189" s="3"/>
      <c r="AF189" s="3"/>
      <c r="AG189" s="3"/>
      <c r="AH189" s="3"/>
      <c r="AI189" s="3"/>
      <c r="AV189" s="1" t="s">
        <v>75</v>
      </c>
      <c r="AW189" s="1" t="s">
        <v>49</v>
      </c>
    </row>
    <row r="190" s="1" customFormat="1" ht="135" customHeight="1" spans="1:49">
      <c r="A190" s="32"/>
      <c r="B190" s="32" t="s">
        <v>784</v>
      </c>
      <c r="C190" s="20" t="s">
        <v>785</v>
      </c>
      <c r="D190" s="19" t="s">
        <v>584</v>
      </c>
      <c r="E190" s="31" t="s">
        <v>786</v>
      </c>
      <c r="F190" s="19">
        <v>1</v>
      </c>
      <c r="G190" s="19" t="s">
        <v>109</v>
      </c>
      <c r="H190" s="19" t="s">
        <v>787</v>
      </c>
      <c r="I190" s="19"/>
      <c r="J190" s="19" t="s">
        <v>42</v>
      </c>
      <c r="K190" s="19"/>
      <c r="L190" s="19">
        <v>18</v>
      </c>
      <c r="M190" s="19">
        <v>45</v>
      </c>
      <c r="N190" s="19">
        <v>60</v>
      </c>
      <c r="O190" s="19">
        <v>150</v>
      </c>
      <c r="P190" s="19">
        <v>46.2875</v>
      </c>
      <c r="Q190" s="19">
        <v>46.2875</v>
      </c>
      <c r="R190" s="19">
        <v>46.2875</v>
      </c>
      <c r="S190" s="19"/>
      <c r="T190" s="19"/>
      <c r="U190" s="19"/>
      <c r="V190" s="19"/>
      <c r="W190" s="19" t="s">
        <v>43</v>
      </c>
      <c r="X190" s="19" t="s">
        <v>44</v>
      </c>
      <c r="Y190" s="19" t="s">
        <v>775</v>
      </c>
      <c r="Z190" s="19" t="s">
        <v>46</v>
      </c>
      <c r="AA190" s="19" t="s">
        <v>47</v>
      </c>
      <c r="AB190" s="3"/>
      <c r="AC190" s="3"/>
      <c r="AD190" s="3"/>
      <c r="AE190" s="3"/>
      <c r="AF190" s="3"/>
      <c r="AG190" s="3"/>
      <c r="AH190" s="3"/>
      <c r="AI190" s="3"/>
      <c r="AV190" s="1" t="s">
        <v>75</v>
      </c>
      <c r="AW190" s="1" t="s">
        <v>49</v>
      </c>
    </row>
    <row r="191" s="1" customFormat="1" ht="135" customHeight="1" spans="1:49">
      <c r="A191" s="32"/>
      <c r="B191" s="32" t="s">
        <v>788</v>
      </c>
      <c r="C191" s="20" t="s">
        <v>789</v>
      </c>
      <c r="D191" s="19" t="s">
        <v>584</v>
      </c>
      <c r="E191" s="31" t="s">
        <v>790</v>
      </c>
      <c r="F191" s="19">
        <v>1</v>
      </c>
      <c r="G191" s="19" t="s">
        <v>114</v>
      </c>
      <c r="H191" s="19" t="s">
        <v>791</v>
      </c>
      <c r="I191" s="19"/>
      <c r="J191" s="19" t="s">
        <v>42</v>
      </c>
      <c r="K191" s="19"/>
      <c r="L191" s="19">
        <v>15</v>
      </c>
      <c r="M191" s="19">
        <v>34</v>
      </c>
      <c r="N191" s="19">
        <v>45</v>
      </c>
      <c r="O191" s="19">
        <v>123</v>
      </c>
      <c r="P191" s="19">
        <v>45.46</v>
      </c>
      <c r="Q191" s="19">
        <v>45.46</v>
      </c>
      <c r="R191" s="19">
        <v>45.46</v>
      </c>
      <c r="S191" s="19"/>
      <c r="T191" s="19"/>
      <c r="U191" s="19"/>
      <c r="V191" s="19"/>
      <c r="W191" s="19" t="s">
        <v>43</v>
      </c>
      <c r="X191" s="19" t="s">
        <v>44</v>
      </c>
      <c r="Y191" s="19" t="s">
        <v>775</v>
      </c>
      <c r="Z191" s="19" t="s">
        <v>46</v>
      </c>
      <c r="AA191" s="19" t="s">
        <v>47</v>
      </c>
      <c r="AB191" s="3"/>
      <c r="AC191" s="3"/>
      <c r="AD191" s="3"/>
      <c r="AE191" s="3"/>
      <c r="AF191" s="3"/>
      <c r="AG191" s="3"/>
      <c r="AH191" s="3"/>
      <c r="AI191" s="3"/>
      <c r="AV191" s="1" t="s">
        <v>75</v>
      </c>
      <c r="AW191" s="1" t="s">
        <v>49</v>
      </c>
    </row>
    <row r="192" s="1" customFormat="1" ht="135" customHeight="1" spans="1:49">
      <c r="A192" s="32"/>
      <c r="B192" s="32" t="s">
        <v>792</v>
      </c>
      <c r="C192" s="20" t="s">
        <v>793</v>
      </c>
      <c r="D192" s="19" t="s">
        <v>584</v>
      </c>
      <c r="E192" s="31" t="s">
        <v>794</v>
      </c>
      <c r="F192" s="19">
        <v>1</v>
      </c>
      <c r="G192" s="19" t="s">
        <v>122</v>
      </c>
      <c r="H192" s="19" t="s">
        <v>795</v>
      </c>
      <c r="I192" s="19"/>
      <c r="J192" s="19" t="s">
        <v>42</v>
      </c>
      <c r="K192" s="19"/>
      <c r="L192" s="19">
        <v>26</v>
      </c>
      <c r="M192" s="19">
        <v>66</v>
      </c>
      <c r="N192" s="19">
        <v>88</v>
      </c>
      <c r="O192" s="19">
        <v>220</v>
      </c>
      <c r="P192" s="19">
        <v>45.18</v>
      </c>
      <c r="Q192" s="19">
        <v>45.18</v>
      </c>
      <c r="R192" s="19">
        <v>45.18</v>
      </c>
      <c r="S192" s="19"/>
      <c r="T192" s="19"/>
      <c r="U192" s="19"/>
      <c r="V192" s="19"/>
      <c r="W192" s="19" t="s">
        <v>43</v>
      </c>
      <c r="X192" s="19" t="s">
        <v>44</v>
      </c>
      <c r="Y192" s="19" t="s">
        <v>775</v>
      </c>
      <c r="Z192" s="19" t="s">
        <v>46</v>
      </c>
      <c r="AA192" s="19" t="s">
        <v>47</v>
      </c>
      <c r="AB192" s="3"/>
      <c r="AC192" s="3"/>
      <c r="AD192" s="3"/>
      <c r="AE192" s="3"/>
      <c r="AF192" s="3"/>
      <c r="AG192" s="3"/>
      <c r="AH192" s="3"/>
      <c r="AI192" s="3"/>
      <c r="AV192" s="1" t="s">
        <v>75</v>
      </c>
      <c r="AW192" s="1" t="s">
        <v>49</v>
      </c>
    </row>
    <row r="193" s="1" customFormat="1" ht="135" customHeight="1" spans="1:49">
      <c r="A193" s="32"/>
      <c r="B193" s="32" t="s">
        <v>796</v>
      </c>
      <c r="C193" s="20" t="s">
        <v>797</v>
      </c>
      <c r="D193" s="19" t="s">
        <v>584</v>
      </c>
      <c r="E193" s="31" t="s">
        <v>798</v>
      </c>
      <c r="F193" s="19">
        <v>1</v>
      </c>
      <c r="G193" s="19" t="s">
        <v>63</v>
      </c>
      <c r="H193" s="19" t="s">
        <v>799</v>
      </c>
      <c r="I193" s="19"/>
      <c r="J193" s="19" t="s">
        <v>42</v>
      </c>
      <c r="K193" s="19"/>
      <c r="L193" s="19">
        <v>41</v>
      </c>
      <c r="M193" s="19">
        <v>104</v>
      </c>
      <c r="N193" s="19">
        <v>138</v>
      </c>
      <c r="O193" s="19">
        <v>345</v>
      </c>
      <c r="P193" s="19">
        <v>73.6</v>
      </c>
      <c r="Q193" s="19">
        <v>73.6</v>
      </c>
      <c r="R193" s="19">
        <v>73.6</v>
      </c>
      <c r="S193" s="19"/>
      <c r="T193" s="19"/>
      <c r="U193" s="19"/>
      <c r="V193" s="19"/>
      <c r="W193" s="19" t="s">
        <v>43</v>
      </c>
      <c r="X193" s="19" t="s">
        <v>44</v>
      </c>
      <c r="Y193" s="19" t="s">
        <v>775</v>
      </c>
      <c r="Z193" s="19" t="s">
        <v>46</v>
      </c>
      <c r="AA193" s="19" t="s">
        <v>47</v>
      </c>
      <c r="AB193" s="3"/>
      <c r="AC193" s="3"/>
      <c r="AD193" s="3"/>
      <c r="AE193" s="3"/>
      <c r="AF193" s="3"/>
      <c r="AG193" s="3"/>
      <c r="AH193" s="3"/>
      <c r="AI193" s="3"/>
      <c r="AV193" s="1" t="s">
        <v>75</v>
      </c>
      <c r="AW193" s="1" t="s">
        <v>49</v>
      </c>
    </row>
    <row r="194" s="1" customFormat="1" ht="135" customHeight="1" spans="1:49">
      <c r="A194" s="32"/>
      <c r="B194" s="32" t="s">
        <v>800</v>
      </c>
      <c r="C194" s="20" t="s">
        <v>801</v>
      </c>
      <c r="D194" s="19" t="s">
        <v>584</v>
      </c>
      <c r="E194" s="31" t="s">
        <v>802</v>
      </c>
      <c r="F194" s="19">
        <v>1</v>
      </c>
      <c r="G194" s="19" t="s">
        <v>73</v>
      </c>
      <c r="H194" s="19" t="s">
        <v>803</v>
      </c>
      <c r="I194" s="19"/>
      <c r="J194" s="19" t="s">
        <v>42</v>
      </c>
      <c r="K194" s="19"/>
      <c r="L194" s="19">
        <v>40</v>
      </c>
      <c r="M194" s="19">
        <v>99</v>
      </c>
      <c r="N194" s="19">
        <v>132</v>
      </c>
      <c r="O194" s="19">
        <v>330</v>
      </c>
      <c r="P194" s="19">
        <v>70.06</v>
      </c>
      <c r="Q194" s="19">
        <v>70.06</v>
      </c>
      <c r="R194" s="19">
        <v>70.06</v>
      </c>
      <c r="S194" s="19"/>
      <c r="T194" s="19"/>
      <c r="U194" s="19"/>
      <c r="V194" s="19"/>
      <c r="W194" s="19" t="s">
        <v>43</v>
      </c>
      <c r="X194" s="19" t="s">
        <v>44</v>
      </c>
      <c r="Y194" s="19" t="s">
        <v>775</v>
      </c>
      <c r="Z194" s="19" t="s">
        <v>46</v>
      </c>
      <c r="AA194" s="19" t="s">
        <v>47</v>
      </c>
      <c r="AB194" s="3"/>
      <c r="AC194" s="3"/>
      <c r="AD194" s="3"/>
      <c r="AE194" s="3"/>
      <c r="AF194" s="3"/>
      <c r="AG194" s="3"/>
      <c r="AH194" s="3"/>
      <c r="AI194" s="3"/>
      <c r="AV194" s="1" t="s">
        <v>75</v>
      </c>
      <c r="AW194" s="1" t="s">
        <v>49</v>
      </c>
    </row>
    <row r="195" s="1" customFormat="1" ht="135" customHeight="1" spans="1:49">
      <c r="A195" s="32"/>
      <c r="B195" s="32" t="s">
        <v>804</v>
      </c>
      <c r="C195" s="20" t="s">
        <v>805</v>
      </c>
      <c r="D195" s="19" t="s">
        <v>584</v>
      </c>
      <c r="E195" s="31" t="s">
        <v>806</v>
      </c>
      <c r="F195" s="19">
        <v>1</v>
      </c>
      <c r="G195" s="19" t="s">
        <v>58</v>
      </c>
      <c r="H195" s="19" t="s">
        <v>562</v>
      </c>
      <c r="I195" s="19"/>
      <c r="J195" s="19" t="s">
        <v>42</v>
      </c>
      <c r="K195" s="19"/>
      <c r="L195" s="19">
        <v>9</v>
      </c>
      <c r="M195" s="19">
        <v>26</v>
      </c>
      <c r="N195" s="19">
        <v>30</v>
      </c>
      <c r="O195" s="19">
        <v>75</v>
      </c>
      <c r="P195" s="19">
        <v>21.44</v>
      </c>
      <c r="Q195" s="19">
        <v>21.44</v>
      </c>
      <c r="R195" s="19">
        <v>21.44</v>
      </c>
      <c r="S195" s="19"/>
      <c r="T195" s="19"/>
      <c r="U195" s="19"/>
      <c r="V195" s="19"/>
      <c r="W195" s="19" t="s">
        <v>43</v>
      </c>
      <c r="X195" s="19" t="s">
        <v>44</v>
      </c>
      <c r="Y195" s="19" t="s">
        <v>775</v>
      </c>
      <c r="Z195" s="19" t="s">
        <v>46</v>
      </c>
      <c r="AA195" s="19" t="s">
        <v>47</v>
      </c>
      <c r="AB195" s="3"/>
      <c r="AC195" s="3"/>
      <c r="AD195" s="3"/>
      <c r="AE195" s="3"/>
      <c r="AF195" s="3"/>
      <c r="AG195" s="3"/>
      <c r="AH195" s="3"/>
      <c r="AI195" s="3"/>
      <c r="AV195" s="1" t="s">
        <v>75</v>
      </c>
      <c r="AW195" s="1" t="s">
        <v>49</v>
      </c>
    </row>
    <row r="196" s="1" customFormat="1" ht="135" customHeight="1" spans="1:49">
      <c r="A196" s="32"/>
      <c r="B196" s="32" t="s">
        <v>807</v>
      </c>
      <c r="C196" s="20" t="s">
        <v>808</v>
      </c>
      <c r="D196" s="19" t="s">
        <v>584</v>
      </c>
      <c r="E196" s="31" t="s">
        <v>809</v>
      </c>
      <c r="F196" s="19">
        <v>1</v>
      </c>
      <c r="G196" s="19" t="s">
        <v>53</v>
      </c>
      <c r="H196" s="19" t="s">
        <v>810</v>
      </c>
      <c r="I196" s="19"/>
      <c r="J196" s="19" t="s">
        <v>42</v>
      </c>
      <c r="K196" s="19"/>
      <c r="L196" s="19">
        <v>8</v>
      </c>
      <c r="M196" s="19">
        <v>21</v>
      </c>
      <c r="N196" s="19">
        <v>28</v>
      </c>
      <c r="O196" s="19">
        <v>70</v>
      </c>
      <c r="P196" s="19">
        <v>14.76</v>
      </c>
      <c r="Q196" s="19">
        <v>14.76</v>
      </c>
      <c r="R196" s="19">
        <v>14.76</v>
      </c>
      <c r="S196" s="19"/>
      <c r="T196" s="19"/>
      <c r="U196" s="19"/>
      <c r="V196" s="19"/>
      <c r="W196" s="19" t="s">
        <v>43</v>
      </c>
      <c r="X196" s="19" t="s">
        <v>44</v>
      </c>
      <c r="Y196" s="19" t="s">
        <v>775</v>
      </c>
      <c r="Z196" s="19" t="s">
        <v>46</v>
      </c>
      <c r="AA196" s="19" t="s">
        <v>47</v>
      </c>
      <c r="AB196" s="3"/>
      <c r="AC196" s="3"/>
      <c r="AD196" s="3"/>
      <c r="AE196" s="3"/>
      <c r="AF196" s="3"/>
      <c r="AG196" s="3"/>
      <c r="AH196" s="3"/>
      <c r="AI196" s="3"/>
      <c r="AV196" s="1" t="s">
        <v>75</v>
      </c>
      <c r="AW196" s="1" t="s">
        <v>49</v>
      </c>
    </row>
    <row r="197" s="1" customFormat="1" ht="135" customHeight="1" spans="1:49">
      <c r="A197" s="32"/>
      <c r="B197" s="32" t="s">
        <v>811</v>
      </c>
      <c r="C197" s="20" t="s">
        <v>812</v>
      </c>
      <c r="D197" s="19" t="s">
        <v>584</v>
      </c>
      <c r="E197" s="31" t="s">
        <v>813</v>
      </c>
      <c r="F197" s="19">
        <v>1</v>
      </c>
      <c r="G197" s="19" t="s">
        <v>93</v>
      </c>
      <c r="H197" s="19" t="s">
        <v>218</v>
      </c>
      <c r="I197" s="19"/>
      <c r="J197" s="19" t="s">
        <v>42</v>
      </c>
      <c r="K197" s="19"/>
      <c r="L197" s="19">
        <v>6</v>
      </c>
      <c r="M197" s="19">
        <v>15</v>
      </c>
      <c r="N197" s="19">
        <v>20</v>
      </c>
      <c r="O197" s="19">
        <v>50</v>
      </c>
      <c r="P197" s="19">
        <v>26.17</v>
      </c>
      <c r="Q197" s="19">
        <v>26.17</v>
      </c>
      <c r="R197" s="19">
        <v>26.17</v>
      </c>
      <c r="S197" s="19"/>
      <c r="T197" s="19"/>
      <c r="U197" s="19"/>
      <c r="V197" s="19"/>
      <c r="W197" s="19" t="s">
        <v>43</v>
      </c>
      <c r="X197" s="19" t="s">
        <v>44</v>
      </c>
      <c r="Y197" s="19" t="s">
        <v>775</v>
      </c>
      <c r="Z197" s="19" t="s">
        <v>46</v>
      </c>
      <c r="AA197" s="19" t="s">
        <v>47</v>
      </c>
      <c r="AB197" s="3"/>
      <c r="AC197" s="3"/>
      <c r="AD197" s="3"/>
      <c r="AE197" s="3"/>
      <c r="AF197" s="3"/>
      <c r="AG197" s="3"/>
      <c r="AH197" s="3"/>
      <c r="AI197" s="3"/>
      <c r="AV197" s="1" t="s">
        <v>75</v>
      </c>
      <c r="AW197" s="1" t="s">
        <v>49</v>
      </c>
    </row>
    <row r="198" s="1" customFormat="1" ht="135" customHeight="1" spans="1:49">
      <c r="A198" s="32"/>
      <c r="B198" s="32" t="s">
        <v>814</v>
      </c>
      <c r="C198" s="20" t="s">
        <v>815</v>
      </c>
      <c r="D198" s="19" t="s">
        <v>584</v>
      </c>
      <c r="E198" s="31" t="s">
        <v>816</v>
      </c>
      <c r="F198" s="19">
        <v>1</v>
      </c>
      <c r="G198" s="19" t="s">
        <v>127</v>
      </c>
      <c r="H198" s="19" t="s">
        <v>817</v>
      </c>
      <c r="I198" s="19"/>
      <c r="J198" s="19" t="s">
        <v>42</v>
      </c>
      <c r="K198" s="19"/>
      <c r="L198" s="19">
        <v>8</v>
      </c>
      <c r="M198" s="19">
        <v>20</v>
      </c>
      <c r="N198" s="19">
        <v>26</v>
      </c>
      <c r="O198" s="19">
        <v>65</v>
      </c>
      <c r="P198" s="19">
        <v>14.36</v>
      </c>
      <c r="Q198" s="19">
        <v>14.36</v>
      </c>
      <c r="R198" s="19">
        <v>14.36</v>
      </c>
      <c r="S198" s="19"/>
      <c r="T198" s="19"/>
      <c r="U198" s="19"/>
      <c r="V198" s="19"/>
      <c r="W198" s="19" t="s">
        <v>43</v>
      </c>
      <c r="X198" s="19" t="s">
        <v>44</v>
      </c>
      <c r="Y198" s="19" t="s">
        <v>775</v>
      </c>
      <c r="Z198" s="19" t="s">
        <v>46</v>
      </c>
      <c r="AA198" s="19" t="s">
        <v>47</v>
      </c>
      <c r="AB198" s="3"/>
      <c r="AC198" s="3"/>
      <c r="AD198" s="3"/>
      <c r="AE198" s="3"/>
      <c r="AF198" s="3"/>
      <c r="AG198" s="3"/>
      <c r="AH198" s="3"/>
      <c r="AI198" s="3"/>
      <c r="AV198" s="1" t="s">
        <v>75</v>
      </c>
      <c r="AW198" s="1" t="s">
        <v>49</v>
      </c>
    </row>
    <row r="199" s="1" customFormat="1" ht="135" customHeight="1" spans="1:49">
      <c r="A199" s="32"/>
      <c r="B199" s="32" t="s">
        <v>818</v>
      </c>
      <c r="C199" s="20" t="s">
        <v>819</v>
      </c>
      <c r="D199" s="19" t="s">
        <v>584</v>
      </c>
      <c r="E199" s="31" t="s">
        <v>820</v>
      </c>
      <c r="F199" s="19">
        <v>1</v>
      </c>
      <c r="G199" s="19" t="s">
        <v>104</v>
      </c>
      <c r="H199" s="19" t="s">
        <v>821</v>
      </c>
      <c r="I199" s="19"/>
      <c r="J199" s="19" t="s">
        <v>42</v>
      </c>
      <c r="K199" s="19"/>
      <c r="L199" s="19">
        <v>2</v>
      </c>
      <c r="M199" s="19">
        <v>6</v>
      </c>
      <c r="N199" s="19">
        <v>8</v>
      </c>
      <c r="O199" s="19">
        <v>20</v>
      </c>
      <c r="P199" s="19">
        <v>6.68</v>
      </c>
      <c r="Q199" s="19">
        <v>6.68</v>
      </c>
      <c r="R199" s="19">
        <v>6.68</v>
      </c>
      <c r="S199" s="19"/>
      <c r="T199" s="19"/>
      <c r="U199" s="19"/>
      <c r="V199" s="19"/>
      <c r="W199" s="19" t="s">
        <v>43</v>
      </c>
      <c r="X199" s="19" t="s">
        <v>44</v>
      </c>
      <c r="Y199" s="19" t="s">
        <v>775</v>
      </c>
      <c r="Z199" s="19" t="s">
        <v>46</v>
      </c>
      <c r="AA199" s="19" t="s">
        <v>47</v>
      </c>
      <c r="AB199" s="3"/>
      <c r="AC199" s="3"/>
      <c r="AD199" s="3"/>
      <c r="AE199" s="3"/>
      <c r="AF199" s="3"/>
      <c r="AG199" s="3"/>
      <c r="AH199" s="3"/>
      <c r="AI199" s="3"/>
      <c r="AV199" s="1" t="s">
        <v>75</v>
      </c>
      <c r="AW199" s="1" t="s">
        <v>49</v>
      </c>
    </row>
    <row r="200" s="1" customFormat="1" ht="135" customHeight="1" spans="1:49">
      <c r="A200" s="32"/>
      <c r="B200" s="32" t="s">
        <v>822</v>
      </c>
      <c r="C200" s="20" t="s">
        <v>823</v>
      </c>
      <c r="D200" s="19" t="s">
        <v>446</v>
      </c>
      <c r="E200" s="31" t="s">
        <v>824</v>
      </c>
      <c r="F200" s="19">
        <v>1</v>
      </c>
      <c r="G200" s="19" t="s">
        <v>127</v>
      </c>
      <c r="H200" s="19" t="s">
        <v>825</v>
      </c>
      <c r="I200" s="19"/>
      <c r="J200" s="19" t="s">
        <v>42</v>
      </c>
      <c r="K200" s="19"/>
      <c r="L200" s="19">
        <v>377</v>
      </c>
      <c r="M200" s="19">
        <v>1116</v>
      </c>
      <c r="N200" s="19">
        <v>680</v>
      </c>
      <c r="O200" s="19">
        <v>2054</v>
      </c>
      <c r="P200" s="19">
        <v>100</v>
      </c>
      <c r="Q200" s="19">
        <f>SUM(R200:U200)</f>
        <v>100</v>
      </c>
      <c r="R200" s="19"/>
      <c r="S200" s="19">
        <v>100</v>
      </c>
      <c r="T200" s="19"/>
      <c r="U200" s="19"/>
      <c r="V200" s="19"/>
      <c r="W200" s="19" t="s">
        <v>127</v>
      </c>
      <c r="X200" s="19" t="s">
        <v>226</v>
      </c>
      <c r="Y200" s="19" t="s">
        <v>454</v>
      </c>
      <c r="Z200" s="19" t="s">
        <v>46</v>
      </c>
      <c r="AA200" s="19"/>
      <c r="AB200" s="3"/>
      <c r="AC200" s="3"/>
      <c r="AD200" s="3"/>
      <c r="AE200" s="3"/>
      <c r="AF200" s="3"/>
      <c r="AG200" s="3"/>
      <c r="AH200" s="3"/>
      <c r="AI200" s="3"/>
      <c r="AV200" s="1" t="s">
        <v>75</v>
      </c>
      <c r="AW200" s="1" t="s">
        <v>49</v>
      </c>
    </row>
    <row r="201" s="1" customFormat="1" ht="104.1" customHeight="1" spans="1:49">
      <c r="A201" s="32"/>
      <c r="B201" s="32" t="s">
        <v>826</v>
      </c>
      <c r="C201" s="20" t="s">
        <v>827</v>
      </c>
      <c r="D201" s="19" t="s">
        <v>446</v>
      </c>
      <c r="E201" s="31" t="s">
        <v>828</v>
      </c>
      <c r="F201" s="19">
        <v>1</v>
      </c>
      <c r="G201" s="19" t="s">
        <v>58</v>
      </c>
      <c r="H201" s="19" t="s">
        <v>829</v>
      </c>
      <c r="I201" s="19"/>
      <c r="J201" s="19" t="s">
        <v>42</v>
      </c>
      <c r="K201" s="19"/>
      <c r="L201" s="19">
        <v>249</v>
      </c>
      <c r="M201" s="19">
        <v>747</v>
      </c>
      <c r="N201" s="19">
        <v>683</v>
      </c>
      <c r="O201" s="19">
        <v>2049</v>
      </c>
      <c r="P201" s="19">
        <v>100</v>
      </c>
      <c r="Q201" s="19">
        <f>SUM(R201:U201)</f>
        <v>100</v>
      </c>
      <c r="R201" s="19">
        <v>100</v>
      </c>
      <c r="S201" s="19"/>
      <c r="T201" s="19"/>
      <c r="U201" s="19"/>
      <c r="V201" s="19"/>
      <c r="W201" s="19" t="s">
        <v>58</v>
      </c>
      <c r="X201" s="19" t="s">
        <v>226</v>
      </c>
      <c r="Y201" s="19" t="s">
        <v>454</v>
      </c>
      <c r="Z201" s="19" t="s">
        <v>46</v>
      </c>
      <c r="AA201" s="19"/>
      <c r="AB201" s="3"/>
      <c r="AC201" s="3"/>
      <c r="AD201" s="3"/>
      <c r="AE201" s="3"/>
      <c r="AF201" s="3"/>
      <c r="AG201" s="3"/>
      <c r="AH201" s="3"/>
      <c r="AI201" s="3"/>
      <c r="AV201" s="1" t="s">
        <v>48</v>
      </c>
      <c r="AW201" s="1" t="s">
        <v>49</v>
      </c>
    </row>
    <row r="202" s="1" customFormat="1" ht="84" customHeight="1" spans="1:49">
      <c r="A202" s="32"/>
      <c r="B202" s="32" t="s">
        <v>830</v>
      </c>
      <c r="C202" s="20" t="s">
        <v>831</v>
      </c>
      <c r="D202" s="19" t="s">
        <v>446</v>
      </c>
      <c r="E202" s="31" t="s">
        <v>832</v>
      </c>
      <c r="F202" s="19">
        <v>1</v>
      </c>
      <c r="G202" s="19" t="s">
        <v>210</v>
      </c>
      <c r="H202" s="19" t="s">
        <v>833</v>
      </c>
      <c r="I202" s="19"/>
      <c r="J202" s="19"/>
      <c r="K202" s="19"/>
      <c r="L202" s="19">
        <v>317</v>
      </c>
      <c r="M202" s="19">
        <v>951</v>
      </c>
      <c r="N202" s="19">
        <v>1576</v>
      </c>
      <c r="O202" s="19">
        <v>5506</v>
      </c>
      <c r="P202" s="19">
        <v>620</v>
      </c>
      <c r="Q202" s="19">
        <f>SUM(R202:U202)</f>
        <v>620</v>
      </c>
      <c r="R202" s="19"/>
      <c r="S202" s="19">
        <v>175</v>
      </c>
      <c r="T202" s="19"/>
      <c r="U202" s="19">
        <v>445</v>
      </c>
      <c r="V202" s="19"/>
      <c r="W202" s="19" t="s">
        <v>210</v>
      </c>
      <c r="X202" s="19" t="s">
        <v>226</v>
      </c>
      <c r="Y202" s="19" t="s">
        <v>834</v>
      </c>
      <c r="Z202" s="19" t="s">
        <v>46</v>
      </c>
      <c r="AA202" s="19"/>
      <c r="AB202" s="3"/>
      <c r="AC202" s="3"/>
      <c r="AD202" s="3"/>
      <c r="AE202" s="3"/>
      <c r="AF202" s="3"/>
      <c r="AG202" s="3"/>
      <c r="AH202" s="3"/>
      <c r="AI202" s="3"/>
      <c r="AV202" s="1" t="s">
        <v>75</v>
      </c>
      <c r="AW202" s="1" t="s">
        <v>49</v>
      </c>
    </row>
    <row r="203" s="1" customFormat="1" ht="93.95" customHeight="1" spans="1:49">
      <c r="A203" s="32"/>
      <c r="B203" s="32" t="s">
        <v>835</v>
      </c>
      <c r="C203" s="20" t="s">
        <v>836</v>
      </c>
      <c r="D203" s="19" t="s">
        <v>446</v>
      </c>
      <c r="E203" s="31" t="s">
        <v>837</v>
      </c>
      <c r="F203" s="19">
        <v>1</v>
      </c>
      <c r="G203" s="19" t="s">
        <v>98</v>
      </c>
      <c r="H203" s="19" t="s">
        <v>838</v>
      </c>
      <c r="I203" s="19" t="s">
        <v>100</v>
      </c>
      <c r="J203" s="19" t="s">
        <v>100</v>
      </c>
      <c r="K203" s="19" t="s">
        <v>42</v>
      </c>
      <c r="L203" s="19">
        <v>32</v>
      </c>
      <c r="M203" s="19">
        <v>112</v>
      </c>
      <c r="N203" s="19">
        <v>95</v>
      </c>
      <c r="O203" s="19">
        <v>405</v>
      </c>
      <c r="P203" s="19">
        <v>150</v>
      </c>
      <c r="Q203" s="19">
        <f>SUM(R203:U203)</f>
        <v>150</v>
      </c>
      <c r="R203" s="19">
        <v>47</v>
      </c>
      <c r="S203" s="19">
        <v>103</v>
      </c>
      <c r="T203" s="19"/>
      <c r="U203" s="19"/>
      <c r="V203" s="19"/>
      <c r="W203" s="19" t="s">
        <v>98</v>
      </c>
      <c r="X203" s="19" t="s">
        <v>219</v>
      </c>
      <c r="Y203" s="19" t="s">
        <v>839</v>
      </c>
      <c r="Z203" s="19" t="s">
        <v>46</v>
      </c>
      <c r="AA203" s="19"/>
      <c r="AB203" s="3"/>
      <c r="AC203" s="3"/>
      <c r="AD203" s="3"/>
      <c r="AE203" s="3"/>
      <c r="AF203" s="3"/>
      <c r="AG203" s="3"/>
      <c r="AH203" s="3"/>
      <c r="AI203" s="3"/>
      <c r="AV203" s="1" t="s">
        <v>75</v>
      </c>
      <c r="AW203" s="1" t="s">
        <v>49</v>
      </c>
    </row>
    <row r="204" s="1" customFormat="1" ht="93.95" customHeight="1" spans="1:49">
      <c r="A204" s="32"/>
      <c r="B204" s="32" t="s">
        <v>840</v>
      </c>
      <c r="C204" s="20" t="s">
        <v>841</v>
      </c>
      <c r="D204" s="19" t="s">
        <v>446</v>
      </c>
      <c r="E204" s="31" t="s">
        <v>842</v>
      </c>
      <c r="F204" s="19">
        <v>1</v>
      </c>
      <c r="G204" s="19" t="s">
        <v>98</v>
      </c>
      <c r="H204" s="19" t="s">
        <v>193</v>
      </c>
      <c r="I204" s="19" t="s">
        <v>42</v>
      </c>
      <c r="J204" s="19" t="s">
        <v>100</v>
      </c>
      <c r="K204" s="19" t="s">
        <v>42</v>
      </c>
      <c r="L204" s="19">
        <v>19</v>
      </c>
      <c r="M204" s="19">
        <v>63</v>
      </c>
      <c r="N204" s="19">
        <v>32</v>
      </c>
      <c r="O204" s="19">
        <v>112</v>
      </c>
      <c r="P204" s="19">
        <v>15</v>
      </c>
      <c r="Q204" s="19">
        <f>SUM(R204:U204)</f>
        <v>15</v>
      </c>
      <c r="R204" s="19">
        <v>15</v>
      </c>
      <c r="S204" s="19"/>
      <c r="T204" s="19"/>
      <c r="U204" s="19"/>
      <c r="V204" s="19"/>
      <c r="W204" s="19" t="s">
        <v>98</v>
      </c>
      <c r="X204" s="19" t="s">
        <v>219</v>
      </c>
      <c r="Y204" s="19" t="s">
        <v>839</v>
      </c>
      <c r="Z204" s="19" t="s">
        <v>46</v>
      </c>
      <c r="AA204" s="19"/>
      <c r="AB204" s="3"/>
      <c r="AC204" s="3"/>
      <c r="AD204" s="3"/>
      <c r="AE204" s="3"/>
      <c r="AF204" s="3"/>
      <c r="AG204" s="3"/>
      <c r="AH204" s="3"/>
      <c r="AI204" s="3"/>
      <c r="AV204" s="1" t="s">
        <v>75</v>
      </c>
      <c r="AW204" s="1" t="s">
        <v>49</v>
      </c>
    </row>
    <row r="205" s="1" customFormat="1" ht="198.95" customHeight="1" spans="1:49">
      <c r="A205" s="32"/>
      <c r="B205" s="32" t="s">
        <v>843</v>
      </c>
      <c r="C205" s="20" t="s">
        <v>844</v>
      </c>
      <c r="D205" s="19" t="s">
        <v>223</v>
      </c>
      <c r="E205" s="31" t="s">
        <v>845</v>
      </c>
      <c r="F205" s="19">
        <v>1</v>
      </c>
      <c r="G205" s="19" t="s">
        <v>98</v>
      </c>
      <c r="H205" s="19" t="s">
        <v>846</v>
      </c>
      <c r="I205" s="19" t="s">
        <v>100</v>
      </c>
      <c r="J205" s="19" t="s">
        <v>100</v>
      </c>
      <c r="K205" s="19" t="s">
        <v>42</v>
      </c>
      <c r="L205" s="19">
        <v>40</v>
      </c>
      <c r="M205" s="19">
        <v>172</v>
      </c>
      <c r="N205" s="19">
        <v>107</v>
      </c>
      <c r="O205" s="19">
        <v>439</v>
      </c>
      <c r="P205" s="19">
        <v>80</v>
      </c>
      <c r="Q205" s="19">
        <v>80</v>
      </c>
      <c r="R205" s="19">
        <v>80</v>
      </c>
      <c r="S205" s="19"/>
      <c r="T205" s="19"/>
      <c r="U205" s="19"/>
      <c r="V205" s="19"/>
      <c r="W205" s="19" t="s">
        <v>98</v>
      </c>
      <c r="X205" s="19" t="s">
        <v>219</v>
      </c>
      <c r="Y205" s="19" t="s">
        <v>839</v>
      </c>
      <c r="Z205" s="19" t="s">
        <v>655</v>
      </c>
      <c r="AA205" s="19"/>
      <c r="AB205" s="3"/>
      <c r="AC205" s="3"/>
      <c r="AD205" s="3"/>
      <c r="AE205" s="3"/>
      <c r="AF205" s="3"/>
      <c r="AG205" s="3"/>
      <c r="AH205" s="3"/>
      <c r="AI205" s="3"/>
      <c r="AV205" s="1" t="s">
        <v>75</v>
      </c>
      <c r="AW205" s="1" t="s">
        <v>656</v>
      </c>
    </row>
    <row r="206" s="1" customFormat="1" ht="84" customHeight="1" spans="1:49">
      <c r="A206" s="32"/>
      <c r="B206" s="32" t="s">
        <v>847</v>
      </c>
      <c r="C206" s="20" t="s">
        <v>848</v>
      </c>
      <c r="D206" s="19" t="s">
        <v>849</v>
      </c>
      <c r="E206" s="31" t="s">
        <v>850</v>
      </c>
      <c r="F206" s="19">
        <v>1</v>
      </c>
      <c r="G206" s="19" t="s">
        <v>851</v>
      </c>
      <c r="H206" s="19" t="s">
        <v>852</v>
      </c>
      <c r="I206" s="19" t="s">
        <v>100</v>
      </c>
      <c r="J206" s="19" t="s">
        <v>42</v>
      </c>
      <c r="K206" s="19" t="s">
        <v>42</v>
      </c>
      <c r="L206" s="19">
        <v>71</v>
      </c>
      <c r="M206" s="19">
        <v>213</v>
      </c>
      <c r="N206" s="19">
        <v>274</v>
      </c>
      <c r="O206" s="19">
        <v>1024</v>
      </c>
      <c r="P206" s="19">
        <v>580</v>
      </c>
      <c r="Q206" s="19">
        <v>580</v>
      </c>
      <c r="R206" s="19">
        <v>580</v>
      </c>
      <c r="S206" s="19"/>
      <c r="T206" s="19"/>
      <c r="U206" s="19"/>
      <c r="V206" s="19"/>
      <c r="W206" s="19" t="s">
        <v>853</v>
      </c>
      <c r="X206" s="19" t="s">
        <v>853</v>
      </c>
      <c r="Y206" s="19" t="s">
        <v>654</v>
      </c>
      <c r="Z206" s="19" t="s">
        <v>854</v>
      </c>
      <c r="AA206" s="19"/>
      <c r="AB206" s="3"/>
      <c r="AC206" s="3"/>
      <c r="AD206" s="3"/>
      <c r="AE206" s="3"/>
      <c r="AF206" s="3"/>
      <c r="AG206" s="3"/>
      <c r="AH206" s="3"/>
      <c r="AI206" s="3"/>
      <c r="AV206" s="1" t="s">
        <v>75</v>
      </c>
      <c r="AW206" s="1" t="s">
        <v>656</v>
      </c>
    </row>
    <row r="207" s="1" customFormat="1" ht="132" customHeight="1" spans="1:35">
      <c r="A207" s="32"/>
      <c r="B207" s="32" t="s">
        <v>855</v>
      </c>
      <c r="C207" s="20" t="s">
        <v>856</v>
      </c>
      <c r="D207" s="19" t="s">
        <v>230</v>
      </c>
      <c r="E207" s="31" t="s">
        <v>857</v>
      </c>
      <c r="F207" s="19">
        <v>1</v>
      </c>
      <c r="G207" s="19" t="s">
        <v>58</v>
      </c>
      <c r="H207" s="19" t="s">
        <v>558</v>
      </c>
      <c r="I207" s="19" t="s">
        <v>42</v>
      </c>
      <c r="J207" s="19" t="s">
        <v>42</v>
      </c>
      <c r="K207" s="19" t="s">
        <v>100</v>
      </c>
      <c r="L207" s="19">
        <v>67</v>
      </c>
      <c r="M207" s="19">
        <v>201</v>
      </c>
      <c r="N207" s="19">
        <v>430</v>
      </c>
      <c r="O207" s="19">
        <v>1290</v>
      </c>
      <c r="P207" s="19">
        <v>230.608688</v>
      </c>
      <c r="Q207" s="19">
        <v>230.608688</v>
      </c>
      <c r="R207" s="19">
        <v>8</v>
      </c>
      <c r="S207" s="19">
        <v>222.608688</v>
      </c>
      <c r="T207" s="19"/>
      <c r="U207" s="19"/>
      <c r="V207" s="19"/>
      <c r="W207" s="19" t="s">
        <v>858</v>
      </c>
      <c r="X207" s="19" t="s">
        <v>858</v>
      </c>
      <c r="Y207" s="19"/>
      <c r="Z207" s="19" t="s">
        <v>690</v>
      </c>
      <c r="AA207" s="19" t="s">
        <v>859</v>
      </c>
      <c r="AB207" s="3"/>
      <c r="AC207" s="3"/>
      <c r="AD207" s="3"/>
      <c r="AE207" s="3"/>
      <c r="AF207" s="3"/>
      <c r="AG207" s="3"/>
      <c r="AH207" s="3"/>
      <c r="AI207" s="3"/>
    </row>
    <row r="208" s="1" customFormat="1" ht="132" customHeight="1" spans="1:35">
      <c r="A208" s="32"/>
      <c r="B208" s="32" t="s">
        <v>860</v>
      </c>
      <c r="C208" s="20" t="s">
        <v>861</v>
      </c>
      <c r="D208" s="19" t="s">
        <v>38</v>
      </c>
      <c r="E208" s="31" t="s">
        <v>862</v>
      </c>
      <c r="F208" s="19">
        <v>1</v>
      </c>
      <c r="G208" s="19" t="s">
        <v>40</v>
      </c>
      <c r="H208" s="19" t="s">
        <v>268</v>
      </c>
      <c r="I208" s="19" t="s">
        <v>42</v>
      </c>
      <c r="J208" s="19" t="s">
        <v>42</v>
      </c>
      <c r="K208" s="19" t="s">
        <v>42</v>
      </c>
      <c r="L208" s="19">
        <v>168</v>
      </c>
      <c r="M208" s="19">
        <v>485</v>
      </c>
      <c r="N208" s="19">
        <v>313</v>
      </c>
      <c r="O208" s="19">
        <v>1097</v>
      </c>
      <c r="P208" s="19">
        <v>100</v>
      </c>
      <c r="Q208" s="19">
        <v>100</v>
      </c>
      <c r="R208" s="19">
        <v>100</v>
      </c>
      <c r="S208" s="19"/>
      <c r="T208" s="19"/>
      <c r="U208" s="19"/>
      <c r="V208" s="19"/>
      <c r="W208" s="19" t="s">
        <v>40</v>
      </c>
      <c r="X208" s="19" t="s">
        <v>44</v>
      </c>
      <c r="Y208" s="19"/>
      <c r="Z208" s="19" t="s">
        <v>708</v>
      </c>
      <c r="AA208" s="19"/>
      <c r="AB208" s="3"/>
      <c r="AC208" s="3"/>
      <c r="AD208" s="3"/>
      <c r="AE208" s="3"/>
      <c r="AF208" s="3"/>
      <c r="AG208" s="3"/>
      <c r="AH208" s="3"/>
      <c r="AI208" s="3"/>
    </row>
    <row r="209" s="1" customFormat="1" ht="132" customHeight="1" spans="1:35">
      <c r="A209" s="32"/>
      <c r="B209" s="32" t="s">
        <v>863</v>
      </c>
      <c r="C209" s="20" t="s">
        <v>864</v>
      </c>
      <c r="D209" s="19" t="s">
        <v>38</v>
      </c>
      <c r="E209" s="31" t="s">
        <v>865</v>
      </c>
      <c r="F209" s="19">
        <v>1</v>
      </c>
      <c r="G209" s="19" t="s">
        <v>127</v>
      </c>
      <c r="H209" s="19" t="s">
        <v>697</v>
      </c>
      <c r="I209" s="19" t="s">
        <v>42</v>
      </c>
      <c r="J209" s="19" t="s">
        <v>42</v>
      </c>
      <c r="K209" s="19" t="s">
        <v>42</v>
      </c>
      <c r="L209" s="19">
        <v>18</v>
      </c>
      <c r="M209" s="19">
        <v>37</v>
      </c>
      <c r="N209" s="19">
        <v>32</v>
      </c>
      <c r="O209" s="19">
        <v>76</v>
      </c>
      <c r="P209" s="19">
        <v>50</v>
      </c>
      <c r="Q209" s="19">
        <v>50</v>
      </c>
      <c r="R209" s="19">
        <v>50</v>
      </c>
      <c r="S209" s="19"/>
      <c r="T209" s="19"/>
      <c r="U209" s="19"/>
      <c r="V209" s="19"/>
      <c r="W209" s="19" t="s">
        <v>127</v>
      </c>
      <c r="X209" s="19" t="s">
        <v>44</v>
      </c>
      <c r="Y209" s="19"/>
      <c r="Z209" s="19" t="s">
        <v>708</v>
      </c>
      <c r="AA209" s="19"/>
      <c r="AB209" s="3"/>
      <c r="AC209" s="3"/>
      <c r="AD209" s="3"/>
      <c r="AE209" s="3"/>
      <c r="AF209" s="3"/>
      <c r="AG209" s="3"/>
      <c r="AH209" s="3"/>
      <c r="AI209" s="3"/>
    </row>
    <row r="210" s="1" customFormat="1" ht="96" customHeight="1" spans="1:35">
      <c r="A210" s="32"/>
      <c r="B210" s="32" t="s">
        <v>866</v>
      </c>
      <c r="C210" s="20" t="s">
        <v>867</v>
      </c>
      <c r="D210" s="19" t="s">
        <v>38</v>
      </c>
      <c r="E210" s="31" t="s">
        <v>868</v>
      </c>
      <c r="F210" s="19">
        <v>1</v>
      </c>
      <c r="G210" s="19" t="s">
        <v>210</v>
      </c>
      <c r="H210" s="19"/>
      <c r="I210" s="19"/>
      <c r="J210" s="19"/>
      <c r="K210" s="19"/>
      <c r="L210" s="19"/>
      <c r="M210" s="19"/>
      <c r="N210" s="19"/>
      <c r="O210" s="19"/>
      <c r="P210" s="19">
        <v>72.655</v>
      </c>
      <c r="Q210" s="19">
        <v>72.655</v>
      </c>
      <c r="R210" s="19">
        <v>72.655</v>
      </c>
      <c r="S210" s="19"/>
      <c r="T210" s="19"/>
      <c r="U210" s="19"/>
      <c r="V210" s="19"/>
      <c r="W210" s="19" t="s">
        <v>44</v>
      </c>
      <c r="X210" s="19" t="s">
        <v>44</v>
      </c>
      <c r="Y210" s="19"/>
      <c r="Z210" s="19"/>
      <c r="AA210" s="19" t="s">
        <v>869</v>
      </c>
      <c r="AB210" s="3"/>
      <c r="AC210" s="3"/>
      <c r="AD210" s="3"/>
      <c r="AE210" s="3"/>
      <c r="AF210" s="3"/>
      <c r="AG210" s="3"/>
      <c r="AH210" s="3"/>
      <c r="AI210" s="3"/>
    </row>
    <row r="211" s="1" customFormat="1" ht="96" customHeight="1" spans="1:35">
      <c r="A211" s="32"/>
      <c r="B211" s="32" t="s">
        <v>870</v>
      </c>
      <c r="C211" s="20" t="s">
        <v>871</v>
      </c>
      <c r="D211" s="19" t="s">
        <v>38</v>
      </c>
      <c r="E211" s="31" t="s">
        <v>872</v>
      </c>
      <c r="F211" s="19">
        <v>1</v>
      </c>
      <c r="G211" s="19" t="s">
        <v>210</v>
      </c>
      <c r="H211" s="19"/>
      <c r="I211" s="19"/>
      <c r="J211" s="19"/>
      <c r="K211" s="19"/>
      <c r="L211" s="19">
        <v>100</v>
      </c>
      <c r="M211" s="19">
        <v>300</v>
      </c>
      <c r="N211" s="19">
        <v>1500</v>
      </c>
      <c r="O211" s="19">
        <v>4500</v>
      </c>
      <c r="P211" s="19">
        <v>59.76</v>
      </c>
      <c r="Q211" s="19">
        <v>59.76</v>
      </c>
      <c r="R211" s="19">
        <v>59.76</v>
      </c>
      <c r="S211" s="19"/>
      <c r="T211" s="19"/>
      <c r="U211" s="19"/>
      <c r="V211" s="19"/>
      <c r="W211" s="19" t="s">
        <v>44</v>
      </c>
      <c r="X211" s="19" t="s">
        <v>44</v>
      </c>
      <c r="Y211" s="19"/>
      <c r="Z211" s="19"/>
      <c r="AA211" s="19" t="s">
        <v>873</v>
      </c>
      <c r="AB211" s="3"/>
      <c r="AC211" s="3"/>
      <c r="AD211" s="3"/>
      <c r="AE211" s="3"/>
      <c r="AF211" s="3"/>
      <c r="AG211" s="3"/>
      <c r="AH211" s="3"/>
      <c r="AI211" s="3"/>
    </row>
    <row r="212" s="1" customFormat="1" ht="96" customHeight="1" spans="1:35">
      <c r="A212" s="32"/>
      <c r="B212" s="32" t="s">
        <v>874</v>
      </c>
      <c r="C212" s="20" t="s">
        <v>875</v>
      </c>
      <c r="D212" s="19" t="s">
        <v>38</v>
      </c>
      <c r="E212" s="31" t="s">
        <v>876</v>
      </c>
      <c r="F212" s="19">
        <v>1</v>
      </c>
      <c r="G212" s="19" t="s">
        <v>210</v>
      </c>
      <c r="H212" s="19"/>
      <c r="I212" s="19"/>
      <c r="J212" s="19"/>
      <c r="K212" s="19"/>
      <c r="L212" s="19">
        <v>100</v>
      </c>
      <c r="M212" s="19">
        <v>300</v>
      </c>
      <c r="N212" s="19">
        <v>1000</v>
      </c>
      <c r="O212" s="19">
        <v>3000</v>
      </c>
      <c r="P212" s="19">
        <v>88.5</v>
      </c>
      <c r="Q212" s="19">
        <v>88.5</v>
      </c>
      <c r="R212" s="19">
        <v>88.5</v>
      </c>
      <c r="S212" s="19"/>
      <c r="T212" s="19"/>
      <c r="U212" s="19"/>
      <c r="V212" s="19"/>
      <c r="W212" s="19" t="s">
        <v>44</v>
      </c>
      <c r="X212" s="19" t="s">
        <v>44</v>
      </c>
      <c r="Y212" s="19"/>
      <c r="Z212" s="19"/>
      <c r="AA212" s="19" t="s">
        <v>873</v>
      </c>
      <c r="AB212" s="3"/>
      <c r="AC212" s="3"/>
      <c r="AD212" s="3"/>
      <c r="AE212" s="3"/>
      <c r="AF212" s="3"/>
      <c r="AG212" s="3"/>
      <c r="AH212" s="3"/>
      <c r="AI212" s="3"/>
    </row>
    <row r="213" s="1" customFormat="1" ht="174.95" customHeight="1" spans="1:49">
      <c r="A213" s="32"/>
      <c r="B213" s="31" t="s">
        <v>877</v>
      </c>
      <c r="C213" s="20" t="s">
        <v>878</v>
      </c>
      <c r="D213" s="19" t="s">
        <v>38</v>
      </c>
      <c r="E213" s="31" t="s">
        <v>879</v>
      </c>
      <c r="F213" s="19">
        <v>1</v>
      </c>
      <c r="G213" s="19" t="s">
        <v>63</v>
      </c>
      <c r="H213" s="19" t="s">
        <v>681</v>
      </c>
      <c r="I213" s="19" t="s">
        <v>42</v>
      </c>
      <c r="J213" s="19" t="s">
        <v>42</v>
      </c>
      <c r="K213" s="19" t="s">
        <v>42</v>
      </c>
      <c r="L213" s="19">
        <v>67</v>
      </c>
      <c r="M213" s="19">
        <v>188</v>
      </c>
      <c r="N213" s="19">
        <v>143</v>
      </c>
      <c r="O213" s="19">
        <v>344</v>
      </c>
      <c r="P213" s="19">
        <v>1327</v>
      </c>
      <c r="Q213" s="19">
        <f>SUM(R213:U213)</f>
        <v>1327</v>
      </c>
      <c r="R213" s="19">
        <v>1127</v>
      </c>
      <c r="S213" s="19"/>
      <c r="T213" s="19">
        <v>200</v>
      </c>
      <c r="U213" s="19"/>
      <c r="V213" s="19"/>
      <c r="W213" s="19" t="s">
        <v>226</v>
      </c>
      <c r="X213" s="19" t="s">
        <v>226</v>
      </c>
      <c r="Y213" s="19" t="s">
        <v>880</v>
      </c>
      <c r="Z213" s="19" t="s">
        <v>881</v>
      </c>
      <c r="AA213" s="19"/>
      <c r="AB213" s="3"/>
      <c r="AC213" s="3"/>
      <c r="AD213" s="3"/>
      <c r="AE213" s="3"/>
      <c r="AF213" s="3"/>
      <c r="AG213" s="3"/>
      <c r="AH213" s="3"/>
      <c r="AI213" s="3"/>
      <c r="AV213" s="1" t="s">
        <v>75</v>
      </c>
      <c r="AW213" s="1" t="s">
        <v>49</v>
      </c>
    </row>
    <row r="214" s="1" customFormat="1" ht="87.95" customHeight="1" spans="1:49">
      <c r="A214" s="32"/>
      <c r="B214" s="31" t="s">
        <v>882</v>
      </c>
      <c r="C214" s="20" t="s">
        <v>883</v>
      </c>
      <c r="D214" s="19" t="s">
        <v>38</v>
      </c>
      <c r="E214" s="31" t="s">
        <v>884</v>
      </c>
      <c r="F214" s="19">
        <v>1</v>
      </c>
      <c r="G214" s="19" t="s">
        <v>63</v>
      </c>
      <c r="H214" s="19" t="s">
        <v>298</v>
      </c>
      <c r="I214" s="19" t="s">
        <v>42</v>
      </c>
      <c r="J214" s="19" t="s">
        <v>42</v>
      </c>
      <c r="K214" s="19" t="s">
        <v>100</v>
      </c>
      <c r="L214" s="19">
        <v>38</v>
      </c>
      <c r="M214" s="19">
        <v>112</v>
      </c>
      <c r="N214" s="19">
        <v>95</v>
      </c>
      <c r="O214" s="19">
        <v>317</v>
      </c>
      <c r="P214" s="19">
        <v>300</v>
      </c>
      <c r="Q214" s="19">
        <f>SUM(R214:U214)</f>
        <v>300</v>
      </c>
      <c r="R214" s="19">
        <v>300</v>
      </c>
      <c r="S214" s="19"/>
      <c r="T214" s="19"/>
      <c r="U214" s="19"/>
      <c r="V214" s="19"/>
      <c r="W214" s="19" t="s">
        <v>226</v>
      </c>
      <c r="X214" s="19" t="s">
        <v>226</v>
      </c>
      <c r="Y214" s="19" t="s">
        <v>880</v>
      </c>
      <c r="Z214" s="19" t="s">
        <v>46</v>
      </c>
      <c r="AA214" s="19"/>
      <c r="AB214" s="3"/>
      <c r="AC214" s="3"/>
      <c r="AD214" s="3"/>
      <c r="AE214" s="3"/>
      <c r="AF214" s="3"/>
      <c r="AG214" s="3"/>
      <c r="AH214" s="3"/>
      <c r="AI214" s="3"/>
      <c r="AV214" s="1" t="s">
        <v>75</v>
      </c>
      <c r="AW214" s="1" t="s">
        <v>49</v>
      </c>
    </row>
    <row r="215" s="1" customFormat="1" ht="188.1" customHeight="1" spans="1:49">
      <c r="A215" s="32"/>
      <c r="B215" s="31" t="s">
        <v>885</v>
      </c>
      <c r="C215" s="20" t="s">
        <v>886</v>
      </c>
      <c r="D215" s="19" t="s">
        <v>584</v>
      </c>
      <c r="E215" s="31" t="s">
        <v>887</v>
      </c>
      <c r="F215" s="19">
        <v>1</v>
      </c>
      <c r="G215" s="19" t="s">
        <v>98</v>
      </c>
      <c r="H215" s="19" t="s">
        <v>888</v>
      </c>
      <c r="I215" s="19" t="s">
        <v>889</v>
      </c>
      <c r="J215" s="19" t="s">
        <v>100</v>
      </c>
      <c r="K215" s="19" t="s">
        <v>42</v>
      </c>
      <c r="L215" s="19">
        <v>80</v>
      </c>
      <c r="M215" s="19">
        <v>202</v>
      </c>
      <c r="N215" s="19">
        <v>131</v>
      </c>
      <c r="O215" s="19">
        <v>378</v>
      </c>
      <c r="P215" s="19">
        <v>200</v>
      </c>
      <c r="Q215" s="19">
        <f>SUM(R215:U215)</f>
        <v>200</v>
      </c>
      <c r="R215" s="19">
        <v>200</v>
      </c>
      <c r="S215" s="19"/>
      <c r="T215" s="19"/>
      <c r="U215" s="19"/>
      <c r="V215" s="19"/>
      <c r="W215" s="19" t="s">
        <v>44</v>
      </c>
      <c r="X215" s="19" t="s">
        <v>44</v>
      </c>
      <c r="Y215" s="19" t="s">
        <v>880</v>
      </c>
      <c r="Z215" s="19" t="s">
        <v>46</v>
      </c>
      <c r="AA215" s="19"/>
      <c r="AB215" s="3"/>
      <c r="AC215" s="3"/>
      <c r="AD215" s="3"/>
      <c r="AE215" s="3"/>
      <c r="AF215" s="3"/>
      <c r="AG215" s="3"/>
      <c r="AH215" s="3"/>
      <c r="AI215" s="3"/>
      <c r="AW215" s="1" t="s">
        <v>49</v>
      </c>
    </row>
    <row r="216" s="1" customFormat="1" ht="110.1" customHeight="1" spans="1:49">
      <c r="A216" s="32"/>
      <c r="B216" s="31" t="s">
        <v>890</v>
      </c>
      <c r="C216" s="20" t="s">
        <v>891</v>
      </c>
      <c r="D216" s="19" t="s">
        <v>892</v>
      </c>
      <c r="E216" s="31" t="s">
        <v>893</v>
      </c>
      <c r="F216" s="19">
        <v>1</v>
      </c>
      <c r="G216" s="19" t="s">
        <v>104</v>
      </c>
      <c r="H216" s="19" t="s">
        <v>302</v>
      </c>
      <c r="I216" s="19" t="s">
        <v>42</v>
      </c>
      <c r="J216" s="19" t="s">
        <v>42</v>
      </c>
      <c r="K216" s="19" t="s">
        <v>42</v>
      </c>
      <c r="L216" s="19">
        <v>160</v>
      </c>
      <c r="M216" s="19">
        <v>530</v>
      </c>
      <c r="N216" s="19">
        <v>1319</v>
      </c>
      <c r="O216" s="19">
        <v>3179</v>
      </c>
      <c r="P216" s="19">
        <v>300</v>
      </c>
      <c r="Q216" s="19">
        <f>SUM(R216:U216)</f>
        <v>300</v>
      </c>
      <c r="R216" s="19"/>
      <c r="S216" s="19"/>
      <c r="T216" s="19"/>
      <c r="U216" s="19">
        <v>300</v>
      </c>
      <c r="V216" s="19"/>
      <c r="W216" s="19" t="s">
        <v>104</v>
      </c>
      <c r="X216" s="19" t="s">
        <v>226</v>
      </c>
      <c r="Y216" s="19" t="s">
        <v>894</v>
      </c>
      <c r="Z216" s="19" t="s">
        <v>46</v>
      </c>
      <c r="AA216" s="19"/>
      <c r="AB216" s="3"/>
      <c r="AC216" s="3"/>
      <c r="AD216" s="3"/>
      <c r="AE216" s="3"/>
      <c r="AF216" s="3"/>
      <c r="AG216" s="3"/>
      <c r="AH216" s="3"/>
      <c r="AI216" s="3"/>
      <c r="AV216" s="1" t="s">
        <v>48</v>
      </c>
      <c r="AW216" s="1" t="s">
        <v>49</v>
      </c>
    </row>
    <row r="217" s="1" customFormat="1" ht="87.95" customHeight="1" spans="1:49">
      <c r="A217" s="32"/>
      <c r="B217" s="31" t="s">
        <v>895</v>
      </c>
      <c r="C217" s="20" t="s">
        <v>896</v>
      </c>
      <c r="D217" s="19" t="s">
        <v>216</v>
      </c>
      <c r="E217" s="31" t="s">
        <v>897</v>
      </c>
      <c r="F217" s="19">
        <v>1</v>
      </c>
      <c r="G217" s="19" t="s">
        <v>84</v>
      </c>
      <c r="H217" s="19" t="s">
        <v>898</v>
      </c>
      <c r="I217" s="19" t="s">
        <v>42</v>
      </c>
      <c r="J217" s="19" t="s">
        <v>42</v>
      </c>
      <c r="K217" s="19" t="s">
        <v>42</v>
      </c>
      <c r="L217" s="19">
        <v>27</v>
      </c>
      <c r="M217" s="19">
        <v>81</v>
      </c>
      <c r="N217" s="19">
        <v>69</v>
      </c>
      <c r="O217" s="19">
        <v>207</v>
      </c>
      <c r="P217" s="19">
        <v>160</v>
      </c>
      <c r="Q217" s="19">
        <f>SUM(R217:U217)</f>
        <v>160</v>
      </c>
      <c r="R217" s="19">
        <v>160</v>
      </c>
      <c r="S217" s="19"/>
      <c r="T217" s="19"/>
      <c r="U217" s="19"/>
      <c r="V217" s="19"/>
      <c r="W217" s="19" t="s">
        <v>84</v>
      </c>
      <c r="X217" s="19" t="s">
        <v>219</v>
      </c>
      <c r="Y217" s="19" t="s">
        <v>880</v>
      </c>
      <c r="Z217" s="19" t="s">
        <v>46</v>
      </c>
      <c r="AA217" s="19"/>
      <c r="AB217" s="3"/>
      <c r="AC217" s="3"/>
      <c r="AD217" s="3"/>
      <c r="AE217" s="3"/>
      <c r="AF217" s="3"/>
      <c r="AG217" s="3"/>
      <c r="AH217" s="3"/>
      <c r="AI217" s="3"/>
      <c r="AV217" s="1" t="s">
        <v>48</v>
      </c>
      <c r="AW217" s="1" t="s">
        <v>49</v>
      </c>
    </row>
    <row r="218" s="1" customFormat="1" ht="129" customHeight="1" spans="1:35">
      <c r="A218" s="32"/>
      <c r="B218" s="31" t="s">
        <v>899</v>
      </c>
      <c r="C218" s="20" t="s">
        <v>900</v>
      </c>
      <c r="D218" s="19" t="s">
        <v>230</v>
      </c>
      <c r="E218" s="31" t="s">
        <v>901</v>
      </c>
      <c r="F218" s="19">
        <v>1</v>
      </c>
      <c r="G218" s="19" t="s">
        <v>109</v>
      </c>
      <c r="H218" s="19" t="s">
        <v>902</v>
      </c>
      <c r="I218" s="19" t="s">
        <v>100</v>
      </c>
      <c r="J218" s="19" t="s">
        <v>42</v>
      </c>
      <c r="K218" s="19" t="s">
        <v>42</v>
      </c>
      <c r="L218" s="19">
        <v>35</v>
      </c>
      <c r="M218" s="19">
        <v>96</v>
      </c>
      <c r="N218" s="19">
        <v>60</v>
      </c>
      <c r="O218" s="19">
        <v>160</v>
      </c>
      <c r="P218" s="19">
        <v>193</v>
      </c>
      <c r="Q218" s="19">
        <v>193</v>
      </c>
      <c r="R218" s="19"/>
      <c r="S218" s="19">
        <v>193</v>
      </c>
      <c r="T218" s="19"/>
      <c r="U218" s="19"/>
      <c r="V218" s="19"/>
      <c r="W218" s="19" t="s">
        <v>109</v>
      </c>
      <c r="X218" s="19" t="s">
        <v>44</v>
      </c>
      <c r="Y218" s="19"/>
      <c r="Z218" s="19" t="s">
        <v>690</v>
      </c>
      <c r="AA218" s="19"/>
      <c r="AB218" s="3"/>
      <c r="AC218" s="3"/>
      <c r="AD218" s="3"/>
      <c r="AE218" s="3"/>
      <c r="AF218" s="3"/>
      <c r="AG218" s="3"/>
      <c r="AH218" s="3"/>
      <c r="AI218" s="3"/>
    </row>
    <row r="219" s="1" customFormat="1" ht="129" customHeight="1" spans="1:35">
      <c r="A219" s="32"/>
      <c r="B219" s="31" t="s">
        <v>903</v>
      </c>
      <c r="C219" s="20" t="s">
        <v>904</v>
      </c>
      <c r="D219" s="19" t="s">
        <v>38</v>
      </c>
      <c r="E219" s="31" t="s">
        <v>905</v>
      </c>
      <c r="F219" s="19">
        <v>1</v>
      </c>
      <c r="G219" s="19" t="s">
        <v>63</v>
      </c>
      <c r="H219" s="19" t="s">
        <v>298</v>
      </c>
      <c r="I219" s="19" t="s">
        <v>42</v>
      </c>
      <c r="J219" s="19" t="s">
        <v>42</v>
      </c>
      <c r="K219" s="19" t="s">
        <v>100</v>
      </c>
      <c r="L219" s="19">
        <v>112</v>
      </c>
      <c r="M219" s="19">
        <v>278</v>
      </c>
      <c r="N219" s="19">
        <v>208</v>
      </c>
      <c r="O219" s="19">
        <v>561</v>
      </c>
      <c r="P219" s="19">
        <v>1000</v>
      </c>
      <c r="Q219" s="19">
        <v>1000</v>
      </c>
      <c r="R219" s="19">
        <v>1000</v>
      </c>
      <c r="S219" s="19"/>
      <c r="T219" s="19"/>
      <c r="U219" s="19"/>
      <c r="V219" s="19"/>
      <c r="W219" s="19" t="s">
        <v>44</v>
      </c>
      <c r="X219" s="19" t="s">
        <v>44</v>
      </c>
      <c r="Y219" s="19" t="s">
        <v>880</v>
      </c>
      <c r="Z219" s="19"/>
      <c r="AA219" s="19"/>
      <c r="AB219" s="3"/>
      <c r="AC219" s="3"/>
      <c r="AD219" s="3"/>
      <c r="AE219" s="3"/>
      <c r="AF219" s="3"/>
      <c r="AG219" s="3"/>
      <c r="AH219" s="3"/>
      <c r="AI219" s="3"/>
    </row>
    <row r="220" s="1" customFormat="1" ht="129" customHeight="1" spans="1:35">
      <c r="A220" s="32"/>
      <c r="B220" s="31" t="s">
        <v>906</v>
      </c>
      <c r="C220" s="20" t="s">
        <v>907</v>
      </c>
      <c r="D220" s="19" t="s">
        <v>230</v>
      </c>
      <c r="E220" s="31" t="s">
        <v>908</v>
      </c>
      <c r="F220" s="19">
        <v>1</v>
      </c>
      <c r="G220" s="19" t="s">
        <v>93</v>
      </c>
      <c r="H220" s="19" t="s">
        <v>909</v>
      </c>
      <c r="I220" s="19"/>
      <c r="J220" s="19"/>
      <c r="K220" s="19"/>
      <c r="L220" s="19">
        <v>65</v>
      </c>
      <c r="M220" s="19">
        <v>202</v>
      </c>
      <c r="N220" s="19">
        <v>102</v>
      </c>
      <c r="O220" s="19">
        <v>374</v>
      </c>
      <c r="P220" s="19">
        <v>820</v>
      </c>
      <c r="Q220" s="19">
        <v>820</v>
      </c>
      <c r="R220" s="19">
        <v>820</v>
      </c>
      <c r="S220" s="19"/>
      <c r="T220" s="19"/>
      <c r="U220" s="19"/>
      <c r="V220" s="19"/>
      <c r="W220" s="19" t="s">
        <v>93</v>
      </c>
      <c r="X220" s="19" t="s">
        <v>44</v>
      </c>
      <c r="Y220" s="19"/>
      <c r="Z220" s="19" t="s">
        <v>233</v>
      </c>
      <c r="AA220" s="19"/>
      <c r="AB220" s="3"/>
      <c r="AC220" s="3"/>
      <c r="AD220" s="3"/>
      <c r="AE220" s="3"/>
      <c r="AF220" s="3"/>
      <c r="AG220" s="3"/>
      <c r="AH220" s="3"/>
      <c r="AI220" s="3"/>
    </row>
    <row r="221" s="1" customFormat="1" ht="129" customHeight="1" spans="1:35">
      <c r="A221" s="32"/>
      <c r="B221" s="31" t="s">
        <v>910</v>
      </c>
      <c r="C221" s="20" t="s">
        <v>911</v>
      </c>
      <c r="D221" s="19" t="s">
        <v>230</v>
      </c>
      <c r="E221" s="31" t="s">
        <v>912</v>
      </c>
      <c r="F221" s="19">
        <v>1</v>
      </c>
      <c r="G221" s="19" t="s">
        <v>109</v>
      </c>
      <c r="H221" s="19" t="s">
        <v>902</v>
      </c>
      <c r="I221" s="19"/>
      <c r="J221" s="19"/>
      <c r="K221" s="19"/>
      <c r="L221" s="19">
        <v>19</v>
      </c>
      <c r="M221" s="19">
        <v>59</v>
      </c>
      <c r="N221" s="19">
        <v>67</v>
      </c>
      <c r="O221" s="19">
        <v>200</v>
      </c>
      <c r="P221" s="19">
        <v>600</v>
      </c>
      <c r="Q221" s="19">
        <v>600</v>
      </c>
      <c r="R221" s="19">
        <v>600</v>
      </c>
      <c r="S221" s="19"/>
      <c r="T221" s="19"/>
      <c r="U221" s="19"/>
      <c r="V221" s="19"/>
      <c r="W221" s="19" t="s">
        <v>109</v>
      </c>
      <c r="X221" s="19" t="s">
        <v>44</v>
      </c>
      <c r="Y221" s="19"/>
      <c r="Z221" s="19" t="s">
        <v>233</v>
      </c>
      <c r="AA221" s="19"/>
      <c r="AB221" s="3"/>
      <c r="AC221" s="3"/>
      <c r="AD221" s="3"/>
      <c r="AE221" s="3"/>
      <c r="AF221" s="3"/>
      <c r="AG221" s="3"/>
      <c r="AH221" s="3"/>
      <c r="AI221" s="3"/>
    </row>
    <row r="222" s="1" customFormat="1" ht="129" customHeight="1" spans="1:35">
      <c r="A222" s="32"/>
      <c r="B222" s="31" t="s">
        <v>913</v>
      </c>
      <c r="C222" s="20" t="s">
        <v>914</v>
      </c>
      <c r="D222" s="19" t="s">
        <v>230</v>
      </c>
      <c r="E222" s="31" t="s">
        <v>915</v>
      </c>
      <c r="F222" s="19">
        <v>1</v>
      </c>
      <c r="G222" s="19" t="s">
        <v>122</v>
      </c>
      <c r="H222" s="19" t="s">
        <v>916</v>
      </c>
      <c r="I222" s="19"/>
      <c r="J222" s="19"/>
      <c r="K222" s="19"/>
      <c r="L222" s="19">
        <v>51</v>
      </c>
      <c r="M222" s="19">
        <v>174</v>
      </c>
      <c r="N222" s="19">
        <v>196</v>
      </c>
      <c r="O222" s="19">
        <v>732</v>
      </c>
      <c r="P222" s="19">
        <v>1000</v>
      </c>
      <c r="Q222" s="19">
        <v>1000</v>
      </c>
      <c r="R222" s="19">
        <v>1000</v>
      </c>
      <c r="S222" s="19"/>
      <c r="T222" s="19"/>
      <c r="U222" s="19"/>
      <c r="V222" s="19"/>
      <c r="W222" s="19" t="s">
        <v>122</v>
      </c>
      <c r="X222" s="19" t="s">
        <v>44</v>
      </c>
      <c r="Y222" s="19"/>
      <c r="Z222" s="19" t="s">
        <v>233</v>
      </c>
      <c r="AA222" s="19"/>
      <c r="AB222" s="3"/>
      <c r="AC222" s="3"/>
      <c r="AD222" s="3"/>
      <c r="AE222" s="3"/>
      <c r="AF222" s="3"/>
      <c r="AG222" s="3"/>
      <c r="AH222" s="3"/>
      <c r="AI222" s="3"/>
    </row>
    <row r="223" s="1" customFormat="1" ht="129" customHeight="1" spans="1:35">
      <c r="A223" s="32"/>
      <c r="B223" s="31" t="s">
        <v>917</v>
      </c>
      <c r="C223" s="20" t="s">
        <v>918</v>
      </c>
      <c r="D223" s="19" t="s">
        <v>230</v>
      </c>
      <c r="E223" s="31" t="s">
        <v>919</v>
      </c>
      <c r="F223" s="19">
        <v>1</v>
      </c>
      <c r="G223" s="19" t="s">
        <v>127</v>
      </c>
      <c r="H223" s="19" t="s">
        <v>518</v>
      </c>
      <c r="I223" s="19"/>
      <c r="J223" s="19"/>
      <c r="K223" s="19"/>
      <c r="L223" s="19">
        <v>206</v>
      </c>
      <c r="M223" s="19">
        <v>647</v>
      </c>
      <c r="N223" s="19">
        <v>505</v>
      </c>
      <c r="O223" s="19">
        <v>1577</v>
      </c>
      <c r="P223" s="19">
        <v>500</v>
      </c>
      <c r="Q223" s="19">
        <v>500</v>
      </c>
      <c r="R223" s="19">
        <v>500</v>
      </c>
      <c r="S223" s="19"/>
      <c r="T223" s="19"/>
      <c r="U223" s="19"/>
      <c r="V223" s="19"/>
      <c r="W223" s="19" t="s">
        <v>127</v>
      </c>
      <c r="X223" s="19" t="s">
        <v>44</v>
      </c>
      <c r="Y223" s="19"/>
      <c r="Z223" s="19" t="s">
        <v>233</v>
      </c>
      <c r="AA223" s="19"/>
      <c r="AB223" s="3"/>
      <c r="AC223" s="3"/>
      <c r="AD223" s="3"/>
      <c r="AE223" s="3"/>
      <c r="AF223" s="3"/>
      <c r="AG223" s="3"/>
      <c r="AH223" s="3"/>
      <c r="AI223" s="3"/>
    </row>
    <row r="224" s="1" customFormat="1" ht="129" customHeight="1" spans="1:35">
      <c r="A224" s="32"/>
      <c r="B224" s="31" t="s">
        <v>920</v>
      </c>
      <c r="C224" s="20" t="s">
        <v>921</v>
      </c>
      <c r="D224" s="19" t="s">
        <v>230</v>
      </c>
      <c r="E224" s="31" t="s">
        <v>922</v>
      </c>
      <c r="F224" s="19">
        <v>1</v>
      </c>
      <c r="G224" s="19" t="s">
        <v>73</v>
      </c>
      <c r="H224" s="19" t="s">
        <v>546</v>
      </c>
      <c r="I224" s="19"/>
      <c r="J224" s="19"/>
      <c r="K224" s="19"/>
      <c r="L224" s="19">
        <v>152</v>
      </c>
      <c r="M224" s="19">
        <v>456</v>
      </c>
      <c r="N224" s="19">
        <v>344</v>
      </c>
      <c r="O224" s="19">
        <v>1206</v>
      </c>
      <c r="P224" s="19">
        <v>1200</v>
      </c>
      <c r="Q224" s="19">
        <v>1200</v>
      </c>
      <c r="R224" s="19">
        <v>1200</v>
      </c>
      <c r="S224" s="19"/>
      <c r="T224" s="19"/>
      <c r="U224" s="19"/>
      <c r="V224" s="19"/>
      <c r="W224" s="19" t="s">
        <v>73</v>
      </c>
      <c r="X224" s="19" t="s">
        <v>44</v>
      </c>
      <c r="Y224" s="19"/>
      <c r="Z224" s="19" t="s">
        <v>233</v>
      </c>
      <c r="AA224" s="19"/>
      <c r="AB224" s="3"/>
      <c r="AC224" s="3"/>
      <c r="AD224" s="3"/>
      <c r="AE224" s="3"/>
      <c r="AF224" s="3"/>
      <c r="AG224" s="3"/>
      <c r="AH224" s="3"/>
      <c r="AI224" s="3"/>
    </row>
    <row r="225" s="1" customFormat="1" ht="129" customHeight="1" spans="1:35">
      <c r="A225" s="32"/>
      <c r="B225" s="31" t="s">
        <v>923</v>
      </c>
      <c r="C225" s="20" t="s">
        <v>924</v>
      </c>
      <c r="D225" s="19" t="s">
        <v>230</v>
      </c>
      <c r="E225" s="31" t="s">
        <v>925</v>
      </c>
      <c r="F225" s="19">
        <v>1</v>
      </c>
      <c r="G225" s="19" t="s">
        <v>58</v>
      </c>
      <c r="H225" s="19" t="s">
        <v>558</v>
      </c>
      <c r="I225" s="19"/>
      <c r="J225" s="19"/>
      <c r="K225" s="19"/>
      <c r="L225" s="19">
        <v>149</v>
      </c>
      <c r="M225" s="19">
        <v>475</v>
      </c>
      <c r="N225" s="19">
        <v>585</v>
      </c>
      <c r="O225" s="19">
        <v>1579</v>
      </c>
      <c r="P225" s="19">
        <v>1800</v>
      </c>
      <c r="Q225" s="19">
        <v>1800</v>
      </c>
      <c r="R225" s="19">
        <v>1800</v>
      </c>
      <c r="S225" s="19"/>
      <c r="T225" s="19"/>
      <c r="U225" s="19"/>
      <c r="V225" s="19"/>
      <c r="W225" s="19" t="s">
        <v>58</v>
      </c>
      <c r="X225" s="19" t="s">
        <v>44</v>
      </c>
      <c r="Y225" s="19"/>
      <c r="Z225" s="19" t="s">
        <v>233</v>
      </c>
      <c r="AA225" s="19"/>
      <c r="AB225" s="3"/>
      <c r="AC225" s="3"/>
      <c r="AD225" s="3"/>
      <c r="AE225" s="3"/>
      <c r="AF225" s="3"/>
      <c r="AG225" s="3"/>
      <c r="AH225" s="3"/>
      <c r="AI225" s="3"/>
    </row>
    <row r="226" s="1" customFormat="1" ht="129" customHeight="1" spans="1:35">
      <c r="A226" s="32"/>
      <c r="B226" s="31" t="s">
        <v>926</v>
      </c>
      <c r="C226" s="20" t="s">
        <v>927</v>
      </c>
      <c r="D226" s="19" t="s">
        <v>230</v>
      </c>
      <c r="E226" s="31" t="s">
        <v>928</v>
      </c>
      <c r="F226" s="19">
        <v>1</v>
      </c>
      <c r="G226" s="19" t="s">
        <v>68</v>
      </c>
      <c r="H226" s="19" t="s">
        <v>69</v>
      </c>
      <c r="I226" s="19"/>
      <c r="J226" s="19"/>
      <c r="K226" s="19"/>
      <c r="L226" s="19">
        <v>25</v>
      </c>
      <c r="M226" s="19">
        <v>62</v>
      </c>
      <c r="N226" s="19">
        <v>150</v>
      </c>
      <c r="O226" s="19">
        <v>380</v>
      </c>
      <c r="P226" s="19">
        <v>500</v>
      </c>
      <c r="Q226" s="19">
        <v>500</v>
      </c>
      <c r="R226" s="19">
        <v>500</v>
      </c>
      <c r="S226" s="19"/>
      <c r="T226" s="19"/>
      <c r="U226" s="19"/>
      <c r="V226" s="19"/>
      <c r="W226" s="19" t="s">
        <v>68</v>
      </c>
      <c r="X226" s="19" t="s">
        <v>44</v>
      </c>
      <c r="Y226" s="19"/>
      <c r="Z226" s="19" t="s">
        <v>233</v>
      </c>
      <c r="AA226" s="19"/>
      <c r="AB226" s="3"/>
      <c r="AC226" s="3"/>
      <c r="AD226" s="3"/>
      <c r="AE226" s="3"/>
      <c r="AF226" s="3"/>
      <c r="AG226" s="3"/>
      <c r="AH226" s="3"/>
      <c r="AI226" s="3"/>
    </row>
    <row r="227" s="1" customFormat="1" ht="129" customHeight="1" spans="1:35">
      <c r="A227" s="32"/>
      <c r="B227" s="31" t="s">
        <v>929</v>
      </c>
      <c r="C227" s="20" t="s">
        <v>930</v>
      </c>
      <c r="D227" s="19" t="s">
        <v>230</v>
      </c>
      <c r="E227" s="31" t="s">
        <v>931</v>
      </c>
      <c r="F227" s="19">
        <v>1</v>
      </c>
      <c r="G227" s="19" t="s">
        <v>114</v>
      </c>
      <c r="H227" s="19" t="s">
        <v>590</v>
      </c>
      <c r="I227" s="19"/>
      <c r="J227" s="19"/>
      <c r="K227" s="19"/>
      <c r="L227" s="19">
        <v>241</v>
      </c>
      <c r="M227" s="19">
        <v>658</v>
      </c>
      <c r="N227" s="19">
        <v>412</v>
      </c>
      <c r="O227" s="19">
        <v>1752</v>
      </c>
      <c r="P227" s="19">
        <v>500</v>
      </c>
      <c r="Q227" s="19">
        <v>500</v>
      </c>
      <c r="R227" s="19">
        <v>500</v>
      </c>
      <c r="S227" s="19"/>
      <c r="T227" s="19"/>
      <c r="U227" s="19"/>
      <c r="V227" s="19"/>
      <c r="W227" s="19" t="s">
        <v>114</v>
      </c>
      <c r="X227" s="19" t="s">
        <v>44</v>
      </c>
      <c r="Y227" s="19"/>
      <c r="Z227" s="19" t="s">
        <v>233</v>
      </c>
      <c r="AA227" s="19"/>
      <c r="AB227" s="3"/>
      <c r="AC227" s="3"/>
      <c r="AD227" s="3"/>
      <c r="AE227" s="3"/>
      <c r="AF227" s="3"/>
      <c r="AG227" s="3"/>
      <c r="AH227" s="3"/>
      <c r="AI227" s="3"/>
    </row>
    <row r="228" s="1" customFormat="1" ht="129" customHeight="1" spans="1:35">
      <c r="A228" s="32"/>
      <c r="B228" s="31" t="s">
        <v>932</v>
      </c>
      <c r="C228" s="20" t="s">
        <v>933</v>
      </c>
      <c r="D228" s="19" t="s">
        <v>230</v>
      </c>
      <c r="E228" s="31" t="s">
        <v>934</v>
      </c>
      <c r="F228" s="19">
        <v>1</v>
      </c>
      <c r="G228" s="19" t="s">
        <v>53</v>
      </c>
      <c r="H228" s="19" t="s">
        <v>935</v>
      </c>
      <c r="I228" s="19"/>
      <c r="J228" s="19"/>
      <c r="K228" s="19"/>
      <c r="L228" s="19">
        <v>1115</v>
      </c>
      <c r="M228" s="19">
        <v>3902</v>
      </c>
      <c r="N228" s="19">
        <v>2694</v>
      </c>
      <c r="O228" s="19">
        <v>9424</v>
      </c>
      <c r="P228" s="19">
        <v>500</v>
      </c>
      <c r="Q228" s="19">
        <v>500</v>
      </c>
      <c r="R228" s="19">
        <v>500</v>
      </c>
      <c r="S228" s="19"/>
      <c r="T228" s="19"/>
      <c r="U228" s="19"/>
      <c r="V228" s="19"/>
      <c r="W228" s="19" t="s">
        <v>53</v>
      </c>
      <c r="X228" s="19" t="s">
        <v>44</v>
      </c>
      <c r="Y228" s="19"/>
      <c r="Z228" s="19" t="s">
        <v>233</v>
      </c>
      <c r="AA228" s="19"/>
      <c r="AB228" s="3"/>
      <c r="AC228" s="3"/>
      <c r="AD228" s="3"/>
      <c r="AE228" s="3"/>
      <c r="AF228" s="3"/>
      <c r="AG228" s="3"/>
      <c r="AH228" s="3"/>
      <c r="AI228" s="3"/>
    </row>
    <row r="229" s="1" customFormat="1" ht="129" customHeight="1" spans="1:35">
      <c r="A229" s="32"/>
      <c r="B229" s="31" t="s">
        <v>936</v>
      </c>
      <c r="C229" s="20" t="s">
        <v>937</v>
      </c>
      <c r="D229" s="19" t="s">
        <v>230</v>
      </c>
      <c r="E229" s="31" t="s">
        <v>938</v>
      </c>
      <c r="F229" s="19">
        <v>1</v>
      </c>
      <c r="G229" s="19" t="s">
        <v>40</v>
      </c>
      <c r="H229" s="19" t="s">
        <v>268</v>
      </c>
      <c r="I229" s="19"/>
      <c r="J229" s="19"/>
      <c r="K229" s="19"/>
      <c r="L229" s="19">
        <v>156</v>
      </c>
      <c r="M229" s="19">
        <v>455</v>
      </c>
      <c r="N229" s="19">
        <v>313</v>
      </c>
      <c r="O229" s="19">
        <v>1097</v>
      </c>
      <c r="P229" s="19">
        <v>630</v>
      </c>
      <c r="Q229" s="19">
        <v>630</v>
      </c>
      <c r="R229" s="19">
        <v>630</v>
      </c>
      <c r="S229" s="19"/>
      <c r="T229" s="19"/>
      <c r="U229" s="19"/>
      <c r="V229" s="19"/>
      <c r="W229" s="19" t="s">
        <v>40</v>
      </c>
      <c r="X229" s="19" t="s">
        <v>44</v>
      </c>
      <c r="Y229" s="19"/>
      <c r="Z229" s="19" t="s">
        <v>233</v>
      </c>
      <c r="AA229" s="19"/>
      <c r="AB229" s="3"/>
      <c r="AC229" s="3"/>
      <c r="AD229" s="3"/>
      <c r="AE229" s="3"/>
      <c r="AF229" s="3"/>
      <c r="AG229" s="3"/>
      <c r="AH229" s="3"/>
      <c r="AI229" s="3"/>
    </row>
    <row r="230" s="1" customFormat="1" ht="129" customHeight="1" spans="1:35">
      <c r="A230" s="32"/>
      <c r="B230" s="31" t="s">
        <v>939</v>
      </c>
      <c r="C230" s="20" t="s">
        <v>940</v>
      </c>
      <c r="D230" s="19" t="s">
        <v>230</v>
      </c>
      <c r="E230" s="31" t="s">
        <v>941</v>
      </c>
      <c r="F230" s="19">
        <v>1</v>
      </c>
      <c r="G230" s="19" t="s">
        <v>98</v>
      </c>
      <c r="H230" s="19" t="s">
        <v>598</v>
      </c>
      <c r="I230" s="19"/>
      <c r="J230" s="19"/>
      <c r="K230" s="19"/>
      <c r="L230" s="19">
        <v>79</v>
      </c>
      <c r="M230" s="19">
        <v>303</v>
      </c>
      <c r="N230" s="19">
        <v>175</v>
      </c>
      <c r="O230" s="19">
        <v>683</v>
      </c>
      <c r="P230" s="19">
        <v>500</v>
      </c>
      <c r="Q230" s="19">
        <v>500</v>
      </c>
      <c r="R230" s="19">
        <v>500</v>
      </c>
      <c r="S230" s="19"/>
      <c r="T230" s="19"/>
      <c r="U230" s="19"/>
      <c r="V230" s="19"/>
      <c r="W230" s="19" t="s">
        <v>98</v>
      </c>
      <c r="X230" s="19" t="s">
        <v>44</v>
      </c>
      <c r="Y230" s="19"/>
      <c r="Z230" s="19" t="s">
        <v>233</v>
      </c>
      <c r="AA230" s="19"/>
      <c r="AB230" s="3"/>
      <c r="AC230" s="3"/>
      <c r="AD230" s="3"/>
      <c r="AE230" s="3"/>
      <c r="AF230" s="3"/>
      <c r="AG230" s="3"/>
      <c r="AH230" s="3"/>
      <c r="AI230" s="3"/>
    </row>
    <row r="231" s="1" customFormat="1" ht="129" customHeight="1" spans="1:35">
      <c r="A231" s="32"/>
      <c r="B231" s="31" t="s">
        <v>942</v>
      </c>
      <c r="C231" s="20" t="s">
        <v>943</v>
      </c>
      <c r="D231" s="19" t="s">
        <v>230</v>
      </c>
      <c r="E231" s="31" t="s">
        <v>944</v>
      </c>
      <c r="F231" s="19">
        <v>1</v>
      </c>
      <c r="G231" s="19" t="s">
        <v>79</v>
      </c>
      <c r="H231" s="19" t="s">
        <v>945</v>
      </c>
      <c r="I231" s="19"/>
      <c r="J231" s="19"/>
      <c r="K231" s="19"/>
      <c r="L231" s="19">
        <v>23</v>
      </c>
      <c r="M231" s="19">
        <v>91</v>
      </c>
      <c r="N231" s="19">
        <v>70</v>
      </c>
      <c r="O231" s="19">
        <v>235</v>
      </c>
      <c r="P231" s="19">
        <v>600</v>
      </c>
      <c r="Q231" s="19">
        <v>600</v>
      </c>
      <c r="R231" s="19">
        <v>600</v>
      </c>
      <c r="S231" s="19"/>
      <c r="T231" s="19"/>
      <c r="U231" s="19"/>
      <c r="V231" s="19"/>
      <c r="W231" s="19" t="s">
        <v>79</v>
      </c>
      <c r="X231" s="19" t="s">
        <v>44</v>
      </c>
      <c r="Y231" s="19"/>
      <c r="Z231" s="19" t="s">
        <v>233</v>
      </c>
      <c r="AA231" s="19"/>
      <c r="AB231" s="3"/>
      <c r="AC231" s="3"/>
      <c r="AD231" s="3"/>
      <c r="AE231" s="3"/>
      <c r="AF231" s="3"/>
      <c r="AG231" s="3"/>
      <c r="AH231" s="3"/>
      <c r="AI231" s="3"/>
    </row>
    <row r="232" s="1" customFormat="1" ht="129" customHeight="1" spans="1:35">
      <c r="A232" s="32"/>
      <c r="B232" s="31" t="s">
        <v>946</v>
      </c>
      <c r="C232" s="20" t="s">
        <v>947</v>
      </c>
      <c r="D232" s="19" t="s">
        <v>230</v>
      </c>
      <c r="E232" s="31" t="s">
        <v>948</v>
      </c>
      <c r="F232" s="19">
        <v>1</v>
      </c>
      <c r="G232" s="19" t="s">
        <v>104</v>
      </c>
      <c r="H232" s="19" t="s">
        <v>949</v>
      </c>
      <c r="I232" s="19"/>
      <c r="J232" s="19"/>
      <c r="K232" s="19"/>
      <c r="L232" s="19">
        <v>100</v>
      </c>
      <c r="M232" s="19">
        <v>350</v>
      </c>
      <c r="N232" s="19">
        <v>500</v>
      </c>
      <c r="O232" s="19">
        <v>1324</v>
      </c>
      <c r="P232" s="19">
        <v>800</v>
      </c>
      <c r="Q232" s="19">
        <v>800</v>
      </c>
      <c r="R232" s="19">
        <v>800</v>
      </c>
      <c r="S232" s="19"/>
      <c r="T232" s="19"/>
      <c r="U232" s="19"/>
      <c r="V232" s="19"/>
      <c r="W232" s="19" t="s">
        <v>104</v>
      </c>
      <c r="X232" s="19" t="s">
        <v>44</v>
      </c>
      <c r="Y232" s="19"/>
      <c r="Z232" s="19" t="s">
        <v>233</v>
      </c>
      <c r="AA232" s="19"/>
      <c r="AB232" s="3"/>
      <c r="AC232" s="3"/>
      <c r="AD232" s="3"/>
      <c r="AE232" s="3"/>
      <c r="AF232" s="3"/>
      <c r="AG232" s="3"/>
      <c r="AH232" s="3"/>
      <c r="AI232" s="3"/>
    </row>
    <row r="233" s="1" customFormat="1" ht="129" customHeight="1" spans="1:35">
      <c r="A233" s="32"/>
      <c r="B233" s="31" t="s">
        <v>950</v>
      </c>
      <c r="C233" s="20" t="s">
        <v>951</v>
      </c>
      <c r="D233" s="19" t="s">
        <v>230</v>
      </c>
      <c r="E233" s="31" t="s">
        <v>952</v>
      </c>
      <c r="F233" s="19">
        <v>1</v>
      </c>
      <c r="G233" s="19" t="s">
        <v>63</v>
      </c>
      <c r="H233" s="19" t="s">
        <v>681</v>
      </c>
      <c r="I233" s="19"/>
      <c r="J233" s="19"/>
      <c r="K233" s="19"/>
      <c r="L233" s="19">
        <v>60</v>
      </c>
      <c r="M233" s="19">
        <v>150</v>
      </c>
      <c r="N233" s="19">
        <v>260</v>
      </c>
      <c r="O233" s="19">
        <v>1030</v>
      </c>
      <c r="P233" s="19">
        <v>830</v>
      </c>
      <c r="Q233" s="19">
        <v>830</v>
      </c>
      <c r="R233" s="19">
        <v>830</v>
      </c>
      <c r="S233" s="19"/>
      <c r="T233" s="19"/>
      <c r="U233" s="19"/>
      <c r="V233" s="19"/>
      <c r="W233" s="19" t="s">
        <v>63</v>
      </c>
      <c r="X233" s="19" t="s">
        <v>44</v>
      </c>
      <c r="Y233" s="19"/>
      <c r="Z233" s="19" t="s">
        <v>233</v>
      </c>
      <c r="AA233" s="19"/>
      <c r="AB233" s="3"/>
      <c r="AC233" s="3"/>
      <c r="AD233" s="3"/>
      <c r="AE233" s="3"/>
      <c r="AF233" s="3"/>
      <c r="AG233" s="3"/>
      <c r="AH233" s="3"/>
      <c r="AI233" s="3"/>
    </row>
    <row r="234" s="1" customFormat="1" ht="129" customHeight="1" spans="1:35">
      <c r="A234" s="32"/>
      <c r="B234" s="31" t="s">
        <v>953</v>
      </c>
      <c r="C234" s="20" t="s">
        <v>954</v>
      </c>
      <c r="D234" s="19" t="s">
        <v>230</v>
      </c>
      <c r="E234" s="31" t="s">
        <v>955</v>
      </c>
      <c r="F234" s="19">
        <v>1</v>
      </c>
      <c r="G234" s="19" t="s">
        <v>84</v>
      </c>
      <c r="H234" s="19" t="s">
        <v>534</v>
      </c>
      <c r="I234" s="19"/>
      <c r="J234" s="19"/>
      <c r="K234" s="19"/>
      <c r="L234" s="19">
        <v>32</v>
      </c>
      <c r="M234" s="19">
        <v>100</v>
      </c>
      <c r="N234" s="19">
        <v>85</v>
      </c>
      <c r="O234" s="19">
        <v>304</v>
      </c>
      <c r="P234" s="19">
        <v>300</v>
      </c>
      <c r="Q234" s="19">
        <v>300</v>
      </c>
      <c r="R234" s="19">
        <v>300</v>
      </c>
      <c r="S234" s="19"/>
      <c r="T234" s="19"/>
      <c r="U234" s="19"/>
      <c r="V234" s="19"/>
      <c r="W234" s="19" t="s">
        <v>84</v>
      </c>
      <c r="X234" s="19" t="s">
        <v>44</v>
      </c>
      <c r="Y234" s="19"/>
      <c r="Z234" s="19" t="s">
        <v>233</v>
      </c>
      <c r="AA234" s="19"/>
      <c r="AB234" s="3"/>
      <c r="AC234" s="3"/>
      <c r="AD234" s="3"/>
      <c r="AE234" s="3"/>
      <c r="AF234" s="3"/>
      <c r="AG234" s="3"/>
      <c r="AH234" s="3"/>
      <c r="AI234" s="3"/>
    </row>
    <row r="235" s="1" customFormat="1" ht="57" customHeight="1" spans="1:35">
      <c r="A235" s="26" t="s">
        <v>956</v>
      </c>
      <c r="B235" s="19"/>
      <c r="C235" s="20"/>
      <c r="D235" s="19"/>
      <c r="E235" s="31"/>
      <c r="F235" s="19">
        <f t="shared" ref="F235:F239" si="10">SUM(F236)</f>
        <v>1</v>
      </c>
      <c r="G235" s="19"/>
      <c r="H235" s="19"/>
      <c r="I235" s="19"/>
      <c r="J235" s="19"/>
      <c r="K235" s="19"/>
      <c r="L235" s="19"/>
      <c r="M235" s="19"/>
      <c r="N235" s="19"/>
      <c r="O235" s="19"/>
      <c r="P235" s="19">
        <v>800</v>
      </c>
      <c r="Q235" s="19">
        <f>SUM(Q236)</f>
        <v>800</v>
      </c>
      <c r="R235" s="19">
        <f>SUM(R236)</f>
        <v>800</v>
      </c>
      <c r="S235" s="19">
        <f>SUM(S236)</f>
        <v>0</v>
      </c>
      <c r="T235" s="19">
        <f>SUM(T236)</f>
        <v>0</v>
      </c>
      <c r="U235" s="19">
        <f>SUM(U236)</f>
        <v>0</v>
      </c>
      <c r="V235" s="19"/>
      <c r="W235" s="19"/>
      <c r="X235" s="19"/>
      <c r="Y235" s="19"/>
      <c r="Z235" s="19"/>
      <c r="AA235" s="19"/>
      <c r="AB235" s="3"/>
      <c r="AC235" s="3"/>
      <c r="AD235" s="3"/>
      <c r="AE235" s="3"/>
      <c r="AF235" s="3"/>
      <c r="AG235" s="3"/>
      <c r="AH235" s="3"/>
      <c r="AI235" s="3"/>
    </row>
    <row r="236" s="1" customFormat="1" ht="57" customHeight="1" spans="1:35">
      <c r="A236" s="30" t="s">
        <v>957</v>
      </c>
      <c r="B236" s="19"/>
      <c r="C236" s="20"/>
      <c r="D236" s="19"/>
      <c r="E236" s="31"/>
      <c r="F236" s="19">
        <f t="shared" si="10"/>
        <v>1</v>
      </c>
      <c r="G236" s="19"/>
      <c r="H236" s="19"/>
      <c r="I236" s="19"/>
      <c r="J236" s="19"/>
      <c r="K236" s="19"/>
      <c r="L236" s="19"/>
      <c r="M236" s="19"/>
      <c r="N236" s="19"/>
      <c r="O236" s="19"/>
      <c r="P236" s="19">
        <f>SUM(P237)</f>
        <v>800</v>
      </c>
      <c r="Q236" s="19">
        <f t="shared" ref="Q236:V236" si="11">SUM(Q237)</f>
        <v>800</v>
      </c>
      <c r="R236" s="19">
        <f t="shared" si="11"/>
        <v>800</v>
      </c>
      <c r="S236" s="19">
        <f t="shared" si="11"/>
        <v>0</v>
      </c>
      <c r="T236" s="19">
        <f t="shared" si="11"/>
        <v>0</v>
      </c>
      <c r="U236" s="19">
        <f t="shared" si="11"/>
        <v>0</v>
      </c>
      <c r="V236" s="19">
        <f t="shared" si="11"/>
        <v>0</v>
      </c>
      <c r="W236" s="19"/>
      <c r="X236" s="19"/>
      <c r="Y236" s="19"/>
      <c r="Z236" s="19"/>
      <c r="AA236" s="19"/>
      <c r="AB236" s="3"/>
      <c r="AC236" s="3"/>
      <c r="AD236" s="3"/>
      <c r="AE236" s="3"/>
      <c r="AF236" s="3"/>
      <c r="AG236" s="3"/>
      <c r="AH236" s="3"/>
      <c r="AI236" s="3"/>
    </row>
    <row r="237" s="1" customFormat="1" ht="69.95" customHeight="1" spans="1:49">
      <c r="A237" s="32"/>
      <c r="B237" s="32" t="s">
        <v>958</v>
      </c>
      <c r="C237" s="20" t="s">
        <v>959</v>
      </c>
      <c r="D237" s="19" t="s">
        <v>38</v>
      </c>
      <c r="E237" s="31" t="s">
        <v>960</v>
      </c>
      <c r="F237" s="19">
        <v>1</v>
      </c>
      <c r="G237" s="19" t="s">
        <v>210</v>
      </c>
      <c r="H237" s="19" t="s">
        <v>961</v>
      </c>
      <c r="I237" s="19"/>
      <c r="J237" s="19"/>
      <c r="K237" s="19"/>
      <c r="L237" s="19">
        <v>1011</v>
      </c>
      <c r="M237" s="19">
        <v>1011</v>
      </c>
      <c r="N237" s="19">
        <v>1011</v>
      </c>
      <c r="O237" s="19">
        <v>1011</v>
      </c>
      <c r="P237" s="19">
        <v>800</v>
      </c>
      <c r="Q237" s="19">
        <f>R237</f>
        <v>800</v>
      </c>
      <c r="R237" s="19">
        <v>800</v>
      </c>
      <c r="S237" s="19"/>
      <c r="T237" s="19"/>
      <c r="U237" s="19"/>
      <c r="V237" s="19"/>
      <c r="W237" s="19" t="s">
        <v>226</v>
      </c>
      <c r="X237" s="19" t="s">
        <v>226</v>
      </c>
      <c r="Y237" s="19" t="s">
        <v>962</v>
      </c>
      <c r="Z237" s="19" t="s">
        <v>46</v>
      </c>
      <c r="AA237" s="19"/>
      <c r="AB237" s="3"/>
      <c r="AC237" s="3"/>
      <c r="AD237" s="3"/>
      <c r="AE237" s="3"/>
      <c r="AF237" s="3"/>
      <c r="AG237" s="3"/>
      <c r="AH237" s="3"/>
      <c r="AI237" s="3"/>
      <c r="AV237" s="1" t="s">
        <v>75</v>
      </c>
      <c r="AW237" s="1" t="s">
        <v>49</v>
      </c>
    </row>
    <row r="238" s="1" customFormat="1" ht="45" customHeight="1" spans="1:35">
      <c r="A238" s="26" t="s">
        <v>963</v>
      </c>
      <c r="B238" s="49"/>
      <c r="C238" s="49"/>
      <c r="D238" s="49"/>
      <c r="E238" s="49"/>
      <c r="F238" s="49">
        <f t="shared" si="10"/>
        <v>1</v>
      </c>
      <c r="G238" s="49"/>
      <c r="H238" s="49"/>
      <c r="I238" s="49"/>
      <c r="J238" s="49"/>
      <c r="K238" s="49"/>
      <c r="L238" s="49"/>
      <c r="M238" s="49"/>
      <c r="N238" s="49"/>
      <c r="O238" s="49"/>
      <c r="P238" s="49">
        <v>371.285</v>
      </c>
      <c r="Q238" s="49">
        <f>SUM(Q239)</f>
        <v>371.285</v>
      </c>
      <c r="R238" s="49">
        <f>SUM(R239)</f>
        <v>371.285</v>
      </c>
      <c r="S238" s="49">
        <f>SUM(S239)</f>
        <v>0</v>
      </c>
      <c r="T238" s="49">
        <f>SUM(T239)</f>
        <v>0</v>
      </c>
      <c r="U238" s="49">
        <f>SUM(U239)</f>
        <v>0</v>
      </c>
      <c r="V238" s="49"/>
      <c r="W238" s="49"/>
      <c r="X238" s="49"/>
      <c r="Y238" s="49"/>
      <c r="Z238" s="19"/>
      <c r="AA238" s="19"/>
      <c r="AB238" s="3"/>
      <c r="AC238" s="3"/>
      <c r="AD238" s="3"/>
      <c r="AE238" s="3"/>
      <c r="AF238" s="3"/>
      <c r="AG238" s="3"/>
      <c r="AH238" s="3"/>
      <c r="AI238" s="3"/>
    </row>
    <row r="239" s="1" customFormat="1" ht="51" customHeight="1" spans="1:35">
      <c r="A239" s="50" t="s">
        <v>964</v>
      </c>
      <c r="B239" s="49"/>
      <c r="C239" s="51"/>
      <c r="D239" s="51"/>
      <c r="E239" s="51"/>
      <c r="F239" s="19">
        <f t="shared" si="10"/>
        <v>1</v>
      </c>
      <c r="G239" s="51"/>
      <c r="H239" s="51"/>
      <c r="I239" s="51"/>
      <c r="J239" s="51"/>
      <c r="K239" s="51"/>
      <c r="L239" s="19"/>
      <c r="M239" s="19"/>
      <c r="N239" s="19"/>
      <c r="O239" s="19"/>
      <c r="P239" s="19">
        <f>SUM(P240)</f>
        <v>371.285</v>
      </c>
      <c r="Q239" s="19">
        <f t="shared" ref="Q239:V239" si="12">SUM(Q240)</f>
        <v>371.285</v>
      </c>
      <c r="R239" s="19">
        <f t="shared" si="12"/>
        <v>371.285</v>
      </c>
      <c r="S239" s="19">
        <f t="shared" si="12"/>
        <v>0</v>
      </c>
      <c r="T239" s="19">
        <f t="shared" si="12"/>
        <v>0</v>
      </c>
      <c r="U239" s="19">
        <f t="shared" si="12"/>
        <v>0</v>
      </c>
      <c r="V239" s="19">
        <f t="shared" si="12"/>
        <v>0</v>
      </c>
      <c r="W239" s="51"/>
      <c r="X239" s="51"/>
      <c r="Y239" s="51"/>
      <c r="Z239" s="19"/>
      <c r="AA239" s="19"/>
      <c r="AB239" s="3"/>
      <c r="AC239" s="3"/>
      <c r="AD239" s="3"/>
      <c r="AE239" s="3"/>
      <c r="AF239" s="3"/>
      <c r="AG239" s="3"/>
      <c r="AH239" s="3"/>
      <c r="AI239" s="3"/>
    </row>
    <row r="240" s="1" customFormat="1" ht="165" customHeight="1" spans="1:49">
      <c r="A240" s="32"/>
      <c r="B240" s="19" t="s">
        <v>965</v>
      </c>
      <c r="C240" s="31" t="s">
        <v>966</v>
      </c>
      <c r="D240" s="51" t="s">
        <v>584</v>
      </c>
      <c r="E240" s="31" t="s">
        <v>967</v>
      </c>
      <c r="F240" s="19">
        <v>1</v>
      </c>
      <c r="G240" s="31" t="s">
        <v>210</v>
      </c>
      <c r="H240" s="51"/>
      <c r="I240" s="51"/>
      <c r="J240" s="51"/>
      <c r="K240" s="51"/>
      <c r="L240" s="51">
        <v>10000</v>
      </c>
      <c r="M240" s="51">
        <v>30000</v>
      </c>
      <c r="N240" s="51">
        <v>10000</v>
      </c>
      <c r="O240" s="51">
        <v>30000</v>
      </c>
      <c r="P240" s="49">
        <v>371.285</v>
      </c>
      <c r="Q240" s="49">
        <v>371.285</v>
      </c>
      <c r="R240" s="49">
        <v>371.285</v>
      </c>
      <c r="S240" s="49"/>
      <c r="T240" s="49"/>
      <c r="U240" s="49"/>
      <c r="V240" s="49"/>
      <c r="W240" s="31" t="s">
        <v>210</v>
      </c>
      <c r="X240" s="31" t="s">
        <v>44</v>
      </c>
      <c r="Y240" s="31" t="s">
        <v>968</v>
      </c>
      <c r="Z240" s="19" t="s">
        <v>46</v>
      </c>
      <c r="AA240" s="19" t="s">
        <v>969</v>
      </c>
      <c r="AB240" s="3"/>
      <c r="AC240" s="3"/>
      <c r="AD240" s="3"/>
      <c r="AE240" s="3"/>
      <c r="AF240" s="3"/>
      <c r="AG240" s="3"/>
      <c r="AH240" s="3"/>
      <c r="AI240" s="3"/>
      <c r="AV240" s="1" t="s">
        <v>75</v>
      </c>
      <c r="AW240" s="1" t="s">
        <v>49</v>
      </c>
    </row>
    <row r="241" s="1" customFormat="1" ht="54.95" customHeight="1" spans="1:35">
      <c r="A241" s="26" t="s">
        <v>970</v>
      </c>
      <c r="B241" s="19"/>
      <c r="C241" s="31"/>
      <c r="D241" s="51"/>
      <c r="E241" s="31"/>
      <c r="F241" s="19">
        <f>SUM(F242:F246)</f>
        <v>5</v>
      </c>
      <c r="G241" s="31"/>
      <c r="H241" s="51"/>
      <c r="I241" s="51"/>
      <c r="J241" s="51"/>
      <c r="K241" s="51"/>
      <c r="L241" s="51"/>
      <c r="M241" s="51"/>
      <c r="N241" s="51"/>
      <c r="O241" s="51"/>
      <c r="P241" s="19">
        <f>SUM(P242:P246)</f>
        <v>190</v>
      </c>
      <c r="Q241" s="19">
        <f t="shared" ref="Q241:V241" si="13">SUM(Q242:Q246)</f>
        <v>190</v>
      </c>
      <c r="R241" s="19">
        <f t="shared" si="13"/>
        <v>150</v>
      </c>
      <c r="S241" s="19">
        <f t="shared" si="13"/>
        <v>40</v>
      </c>
      <c r="T241" s="19">
        <f t="shared" si="13"/>
        <v>0</v>
      </c>
      <c r="U241" s="19">
        <f t="shared" si="13"/>
        <v>0</v>
      </c>
      <c r="V241" s="19">
        <f t="shared" si="13"/>
        <v>0</v>
      </c>
      <c r="W241" s="31"/>
      <c r="X241" s="31"/>
      <c r="Y241" s="31"/>
      <c r="Z241" s="19"/>
      <c r="AA241" s="19"/>
      <c r="AB241" s="3"/>
      <c r="AC241" s="3"/>
      <c r="AD241" s="3"/>
      <c r="AE241" s="3"/>
      <c r="AF241" s="3"/>
      <c r="AG241" s="3"/>
      <c r="AH241" s="3"/>
      <c r="AI241" s="3"/>
    </row>
    <row r="242" s="1" customFormat="1" ht="119.1" customHeight="1" spans="1:49">
      <c r="A242" s="32"/>
      <c r="B242" s="19" t="s">
        <v>971</v>
      </c>
      <c r="C242" s="31" t="s">
        <v>972</v>
      </c>
      <c r="D242" s="51" t="s">
        <v>973</v>
      </c>
      <c r="E242" s="31" t="s">
        <v>974</v>
      </c>
      <c r="F242" s="19">
        <v>1</v>
      </c>
      <c r="G242" s="31" t="s">
        <v>53</v>
      </c>
      <c r="H242" s="51" t="s">
        <v>935</v>
      </c>
      <c r="I242" s="51" t="s">
        <v>100</v>
      </c>
      <c r="J242" s="51" t="s">
        <v>42</v>
      </c>
      <c r="K242" s="51" t="s">
        <v>42</v>
      </c>
      <c r="L242" s="51">
        <v>168</v>
      </c>
      <c r="M242" s="51">
        <v>544</v>
      </c>
      <c r="N242" s="51">
        <v>380</v>
      </c>
      <c r="O242" s="51">
        <v>1279</v>
      </c>
      <c r="P242" s="49">
        <v>20</v>
      </c>
      <c r="Q242" s="49">
        <v>20</v>
      </c>
      <c r="R242" s="49">
        <v>20</v>
      </c>
      <c r="S242" s="49"/>
      <c r="T242" s="49"/>
      <c r="U242" s="49"/>
      <c r="V242" s="49"/>
      <c r="W242" s="31" t="s">
        <v>935</v>
      </c>
      <c r="X242" s="31" t="s">
        <v>44</v>
      </c>
      <c r="Y242" s="31" t="s">
        <v>975</v>
      </c>
      <c r="Z242" s="19" t="s">
        <v>655</v>
      </c>
      <c r="AA242" s="19"/>
      <c r="AB242" s="3"/>
      <c r="AC242" s="3"/>
      <c r="AD242" s="3"/>
      <c r="AE242" s="3"/>
      <c r="AF242" s="3"/>
      <c r="AG242" s="3"/>
      <c r="AH242" s="3"/>
      <c r="AI242" s="3"/>
      <c r="AV242" s="1" t="s">
        <v>75</v>
      </c>
      <c r="AW242" s="1" t="s">
        <v>656</v>
      </c>
    </row>
    <row r="243" s="1" customFormat="1" ht="119.1" customHeight="1" spans="1:35">
      <c r="A243" s="32"/>
      <c r="B243" s="19" t="s">
        <v>976</v>
      </c>
      <c r="C243" s="31" t="s">
        <v>977</v>
      </c>
      <c r="D243" s="51" t="s">
        <v>230</v>
      </c>
      <c r="E243" s="31" t="s">
        <v>978</v>
      </c>
      <c r="F243" s="19">
        <v>1</v>
      </c>
      <c r="G243" s="31" t="s">
        <v>68</v>
      </c>
      <c r="H243" s="51" t="s">
        <v>979</v>
      </c>
      <c r="I243" s="51" t="s">
        <v>100</v>
      </c>
      <c r="J243" s="51" t="s">
        <v>42</v>
      </c>
      <c r="K243" s="51" t="s">
        <v>42</v>
      </c>
      <c r="L243" s="51">
        <v>146</v>
      </c>
      <c r="M243" s="51">
        <v>495</v>
      </c>
      <c r="N243" s="51">
        <v>402</v>
      </c>
      <c r="O243" s="51">
        <v>1510</v>
      </c>
      <c r="P243" s="49">
        <v>40</v>
      </c>
      <c r="Q243" s="49">
        <v>40</v>
      </c>
      <c r="R243" s="49"/>
      <c r="S243" s="49">
        <v>40</v>
      </c>
      <c r="T243" s="49"/>
      <c r="U243" s="49"/>
      <c r="V243" s="49"/>
      <c r="W243" s="31" t="s">
        <v>980</v>
      </c>
      <c r="X243" s="31" t="s">
        <v>44</v>
      </c>
      <c r="Y243" s="31"/>
      <c r="Z243" s="19" t="s">
        <v>690</v>
      </c>
      <c r="AA243" s="19"/>
      <c r="AB243" s="3"/>
      <c r="AC243" s="3"/>
      <c r="AD243" s="3"/>
      <c r="AE243" s="3"/>
      <c r="AF243" s="3"/>
      <c r="AG243" s="3"/>
      <c r="AH243" s="3"/>
      <c r="AI243" s="3"/>
    </row>
    <row r="244" s="1" customFormat="1" ht="104.1" customHeight="1" spans="1:35">
      <c r="A244" s="32"/>
      <c r="B244" s="19" t="s">
        <v>981</v>
      </c>
      <c r="C244" s="31" t="s">
        <v>982</v>
      </c>
      <c r="D244" s="51" t="s">
        <v>711</v>
      </c>
      <c r="E244" s="31" t="s">
        <v>983</v>
      </c>
      <c r="F244" s="19">
        <v>1</v>
      </c>
      <c r="G244" s="31" t="s">
        <v>68</v>
      </c>
      <c r="H244" s="51" t="s">
        <v>69</v>
      </c>
      <c r="I244" s="51" t="s">
        <v>100</v>
      </c>
      <c r="J244" s="51" t="s">
        <v>42</v>
      </c>
      <c r="K244" s="51" t="s">
        <v>42</v>
      </c>
      <c r="L244" s="51">
        <v>28</v>
      </c>
      <c r="M244" s="51">
        <v>98</v>
      </c>
      <c r="N244" s="51">
        <v>50</v>
      </c>
      <c r="O244" s="51">
        <v>198</v>
      </c>
      <c r="P244" s="49">
        <v>30</v>
      </c>
      <c r="Q244" s="49">
        <v>30</v>
      </c>
      <c r="R244" s="49">
        <v>30</v>
      </c>
      <c r="S244" s="49"/>
      <c r="T244" s="49"/>
      <c r="U244" s="49"/>
      <c r="V244" s="49"/>
      <c r="W244" s="31" t="s">
        <v>68</v>
      </c>
      <c r="X244" s="31" t="s">
        <v>44</v>
      </c>
      <c r="Y244" s="31"/>
      <c r="Z244" s="19" t="s">
        <v>708</v>
      </c>
      <c r="AA244" s="19"/>
      <c r="AB244" s="3"/>
      <c r="AC244" s="3"/>
      <c r="AD244" s="3"/>
      <c r="AE244" s="3"/>
      <c r="AF244" s="3"/>
      <c r="AG244" s="3"/>
      <c r="AH244" s="3"/>
      <c r="AI244" s="3"/>
    </row>
    <row r="245" s="1" customFormat="1" ht="93.95" customHeight="1" spans="1:35">
      <c r="A245" s="32"/>
      <c r="B245" s="19" t="s">
        <v>984</v>
      </c>
      <c r="C245" s="31" t="s">
        <v>985</v>
      </c>
      <c r="D245" s="51" t="s">
        <v>38</v>
      </c>
      <c r="E245" s="31" t="s">
        <v>986</v>
      </c>
      <c r="F245" s="19">
        <v>1</v>
      </c>
      <c r="G245" s="31" t="s">
        <v>79</v>
      </c>
      <c r="H245" s="51" t="s">
        <v>987</v>
      </c>
      <c r="I245" s="51" t="s">
        <v>42</v>
      </c>
      <c r="J245" s="51" t="s">
        <v>42</v>
      </c>
      <c r="K245" s="51" t="s">
        <v>42</v>
      </c>
      <c r="L245" s="51">
        <v>43</v>
      </c>
      <c r="M245" s="51">
        <v>103</v>
      </c>
      <c r="N245" s="51">
        <v>202</v>
      </c>
      <c r="O245" s="51">
        <v>586</v>
      </c>
      <c r="P245" s="49">
        <v>50</v>
      </c>
      <c r="Q245" s="49">
        <v>50</v>
      </c>
      <c r="R245" s="49">
        <v>50</v>
      </c>
      <c r="S245" s="49"/>
      <c r="T245" s="49"/>
      <c r="U245" s="49"/>
      <c r="V245" s="49"/>
      <c r="W245" s="31" t="s">
        <v>79</v>
      </c>
      <c r="X245" s="31" t="s">
        <v>44</v>
      </c>
      <c r="Y245" s="31"/>
      <c r="Z245" s="19" t="s">
        <v>708</v>
      </c>
      <c r="AA245" s="19"/>
      <c r="AB245" s="3"/>
      <c r="AC245" s="3"/>
      <c r="AD245" s="3"/>
      <c r="AE245" s="3"/>
      <c r="AF245" s="3"/>
      <c r="AG245" s="3"/>
      <c r="AH245" s="3"/>
      <c r="AI245" s="3"/>
    </row>
    <row r="246" s="1" customFormat="1" ht="99.95" customHeight="1" spans="1:35">
      <c r="A246" s="32"/>
      <c r="B246" s="19" t="s">
        <v>988</v>
      </c>
      <c r="C246" s="31" t="s">
        <v>989</v>
      </c>
      <c r="D246" s="51" t="s">
        <v>38</v>
      </c>
      <c r="E246" s="31" t="s">
        <v>990</v>
      </c>
      <c r="F246" s="19">
        <v>1</v>
      </c>
      <c r="G246" s="31" t="s">
        <v>79</v>
      </c>
      <c r="H246" s="51" t="s">
        <v>288</v>
      </c>
      <c r="I246" s="51" t="s">
        <v>100</v>
      </c>
      <c r="J246" s="51" t="s">
        <v>42</v>
      </c>
      <c r="K246" s="51" t="s">
        <v>42</v>
      </c>
      <c r="L246" s="51">
        <v>171</v>
      </c>
      <c r="M246" s="51">
        <v>488</v>
      </c>
      <c r="N246" s="51">
        <v>556</v>
      </c>
      <c r="O246" s="51">
        <v>1856</v>
      </c>
      <c r="P246" s="49">
        <v>50</v>
      </c>
      <c r="Q246" s="49">
        <v>50</v>
      </c>
      <c r="R246" s="49">
        <v>50</v>
      </c>
      <c r="S246" s="49"/>
      <c r="T246" s="49"/>
      <c r="U246" s="49"/>
      <c r="V246" s="49"/>
      <c r="W246" s="31" t="s">
        <v>79</v>
      </c>
      <c r="X246" s="31" t="s">
        <v>44</v>
      </c>
      <c r="Y246" s="31"/>
      <c r="Z246" s="19" t="s">
        <v>708</v>
      </c>
      <c r="AA246" s="19"/>
      <c r="AB246" s="3"/>
      <c r="AC246" s="3"/>
      <c r="AD246" s="3"/>
      <c r="AE246" s="3"/>
      <c r="AF246" s="3"/>
      <c r="AG246" s="3"/>
      <c r="AH246" s="3"/>
      <c r="AI246" s="3"/>
    </row>
    <row r="247" s="1" customFormat="1" ht="57" customHeight="1" spans="1:35">
      <c r="A247" s="21" t="s">
        <v>991</v>
      </c>
      <c r="B247" s="19"/>
      <c r="C247" s="52"/>
      <c r="D247" s="25"/>
      <c r="E247" s="53"/>
      <c r="F247" s="25">
        <f>F248+F251+F256</f>
        <v>5</v>
      </c>
      <c r="G247" s="25"/>
      <c r="H247" s="25"/>
      <c r="I247" s="25"/>
      <c r="J247" s="25"/>
      <c r="K247" s="25"/>
      <c r="L247" s="25"/>
      <c r="M247" s="25"/>
      <c r="N247" s="25"/>
      <c r="O247" s="25"/>
      <c r="P247" s="25">
        <f>P248+P251+P256</f>
        <v>1116.53</v>
      </c>
      <c r="Q247" s="25">
        <f t="shared" ref="Q247:V247" si="14">Q248+Q251+Q256</f>
        <v>1116.53</v>
      </c>
      <c r="R247" s="25">
        <f t="shared" si="14"/>
        <v>966.53</v>
      </c>
      <c r="S247" s="25">
        <f t="shared" si="14"/>
        <v>150</v>
      </c>
      <c r="T247" s="25">
        <f t="shared" si="14"/>
        <v>0</v>
      </c>
      <c r="U247" s="25">
        <f t="shared" si="14"/>
        <v>0</v>
      </c>
      <c r="V247" s="25">
        <f t="shared" si="14"/>
        <v>0</v>
      </c>
      <c r="W247" s="19"/>
      <c r="X247" s="19"/>
      <c r="Y247" s="19"/>
      <c r="Z247" s="19"/>
      <c r="AA247" s="19"/>
      <c r="AB247" s="3"/>
      <c r="AC247" s="3"/>
      <c r="AD247" s="3"/>
      <c r="AE247" s="3"/>
      <c r="AF247" s="3"/>
      <c r="AG247" s="3"/>
      <c r="AH247" s="3"/>
      <c r="AI247" s="3"/>
    </row>
    <row r="248" s="1" customFormat="1" ht="57" customHeight="1" spans="1:35">
      <c r="A248" s="26" t="s">
        <v>992</v>
      </c>
      <c r="B248" s="19"/>
      <c r="C248" s="20"/>
      <c r="D248" s="19"/>
      <c r="E248" s="31"/>
      <c r="F248" s="19">
        <f>SUM(F250)</f>
        <v>1</v>
      </c>
      <c r="G248" s="19"/>
      <c r="H248" s="19"/>
      <c r="I248" s="19"/>
      <c r="J248" s="19"/>
      <c r="K248" s="19"/>
      <c r="L248" s="19"/>
      <c r="M248" s="19"/>
      <c r="N248" s="19"/>
      <c r="O248" s="19"/>
      <c r="P248" s="19">
        <f>SUM(P250)</f>
        <v>343.1</v>
      </c>
      <c r="Q248" s="19">
        <f t="shared" ref="Q248:V248" si="15">SUM(Q250)</f>
        <v>343.1</v>
      </c>
      <c r="R248" s="19">
        <f t="shared" si="15"/>
        <v>343.1</v>
      </c>
      <c r="S248" s="19">
        <f t="shared" si="15"/>
        <v>0</v>
      </c>
      <c r="T248" s="19">
        <f t="shared" si="15"/>
        <v>0</v>
      </c>
      <c r="U248" s="19">
        <f t="shared" si="15"/>
        <v>0</v>
      </c>
      <c r="V248" s="19">
        <f t="shared" si="15"/>
        <v>0</v>
      </c>
      <c r="W248" s="19"/>
      <c r="X248" s="19"/>
      <c r="Y248" s="19"/>
      <c r="Z248" s="19"/>
      <c r="AA248" s="19"/>
      <c r="AB248" s="3"/>
      <c r="AC248" s="3"/>
      <c r="AD248" s="3"/>
      <c r="AE248" s="3"/>
      <c r="AF248" s="3"/>
      <c r="AG248" s="3"/>
      <c r="AH248" s="3"/>
      <c r="AI248" s="3"/>
    </row>
    <row r="249" s="1" customFormat="1" ht="57" customHeight="1" spans="1:35">
      <c r="A249" s="30" t="s">
        <v>993</v>
      </c>
      <c r="B249" s="19"/>
      <c r="C249" s="20"/>
      <c r="D249" s="19"/>
      <c r="E249" s="31"/>
      <c r="F249" s="19">
        <f>SUM(F250)</f>
        <v>1</v>
      </c>
      <c r="G249" s="19"/>
      <c r="H249" s="19"/>
      <c r="I249" s="19"/>
      <c r="J249" s="19"/>
      <c r="K249" s="19"/>
      <c r="L249" s="19"/>
      <c r="M249" s="19"/>
      <c r="N249" s="19"/>
      <c r="O249" s="19"/>
      <c r="P249" s="19">
        <f>SUM(P250)</f>
        <v>343.1</v>
      </c>
      <c r="Q249" s="19">
        <f t="shared" ref="Q249:V249" si="16">SUM(Q250)</f>
        <v>343.1</v>
      </c>
      <c r="R249" s="19">
        <f t="shared" si="16"/>
        <v>343.1</v>
      </c>
      <c r="S249" s="19">
        <f t="shared" si="16"/>
        <v>0</v>
      </c>
      <c r="T249" s="19">
        <f t="shared" si="16"/>
        <v>0</v>
      </c>
      <c r="U249" s="19">
        <f t="shared" si="16"/>
        <v>0</v>
      </c>
      <c r="V249" s="19">
        <f t="shared" si="16"/>
        <v>0</v>
      </c>
      <c r="W249" s="19"/>
      <c r="X249" s="19"/>
      <c r="Y249" s="19"/>
      <c r="Z249" s="19"/>
      <c r="AA249" s="19"/>
      <c r="AB249" s="3"/>
      <c r="AC249" s="3"/>
      <c r="AD249" s="3"/>
      <c r="AE249" s="3"/>
      <c r="AF249" s="3"/>
      <c r="AG249" s="3"/>
      <c r="AH249" s="3"/>
      <c r="AI249" s="3"/>
    </row>
    <row r="250" s="1" customFormat="1" ht="92.1" customHeight="1" spans="1:49">
      <c r="A250" s="32"/>
      <c r="B250" s="32" t="s">
        <v>994</v>
      </c>
      <c r="C250" s="20" t="s">
        <v>995</v>
      </c>
      <c r="D250" s="19" t="s">
        <v>38</v>
      </c>
      <c r="E250" s="31" t="s">
        <v>996</v>
      </c>
      <c r="F250" s="19">
        <v>1</v>
      </c>
      <c r="G250" s="19" t="s">
        <v>210</v>
      </c>
      <c r="H250" s="19" t="s">
        <v>961</v>
      </c>
      <c r="I250" s="19"/>
      <c r="J250" s="19"/>
      <c r="K250" s="19"/>
      <c r="L250" s="19">
        <v>6862</v>
      </c>
      <c r="M250" s="19">
        <v>6862</v>
      </c>
      <c r="N250" s="19">
        <v>6862</v>
      </c>
      <c r="O250" s="19">
        <v>6862</v>
      </c>
      <c r="P250" s="19">
        <v>343.1</v>
      </c>
      <c r="Q250" s="19">
        <v>343.1</v>
      </c>
      <c r="R250" s="19">
        <v>343.1</v>
      </c>
      <c r="S250" s="19"/>
      <c r="T250" s="19"/>
      <c r="U250" s="19"/>
      <c r="V250" s="19"/>
      <c r="W250" s="19" t="s">
        <v>210</v>
      </c>
      <c r="X250" s="19" t="s">
        <v>997</v>
      </c>
      <c r="Y250" s="19" t="s">
        <v>962</v>
      </c>
      <c r="Z250" s="19" t="s">
        <v>998</v>
      </c>
      <c r="AA250" s="19"/>
      <c r="AB250" s="3"/>
      <c r="AC250" s="3"/>
      <c r="AD250" s="3"/>
      <c r="AE250" s="3"/>
      <c r="AF250" s="3"/>
      <c r="AG250" s="3"/>
      <c r="AH250" s="3"/>
      <c r="AI250" s="3"/>
      <c r="AV250" s="1" t="s">
        <v>75</v>
      </c>
      <c r="AW250" s="1" t="s">
        <v>49</v>
      </c>
    </row>
    <row r="251" s="1" customFormat="1" ht="57" customHeight="1" spans="1:35">
      <c r="A251" s="26" t="s">
        <v>999</v>
      </c>
      <c r="B251" s="19"/>
      <c r="C251" s="20"/>
      <c r="D251" s="19"/>
      <c r="E251" s="31"/>
      <c r="F251" s="19">
        <f>SUM(F252)</f>
        <v>3</v>
      </c>
      <c r="G251" s="19"/>
      <c r="H251" s="19"/>
      <c r="I251" s="19"/>
      <c r="J251" s="19"/>
      <c r="K251" s="19"/>
      <c r="L251" s="19"/>
      <c r="M251" s="19"/>
      <c r="N251" s="19"/>
      <c r="O251" s="19"/>
      <c r="P251" s="19">
        <f>SUM(P252)</f>
        <v>244.175</v>
      </c>
      <c r="Q251" s="19">
        <f t="shared" ref="Q251:V251" si="17">SUM(Q252)</f>
        <v>244.175</v>
      </c>
      <c r="R251" s="19">
        <f t="shared" si="17"/>
        <v>94.175</v>
      </c>
      <c r="S251" s="19">
        <f t="shared" si="17"/>
        <v>150</v>
      </c>
      <c r="T251" s="19">
        <f t="shared" si="17"/>
        <v>0</v>
      </c>
      <c r="U251" s="19">
        <f t="shared" si="17"/>
        <v>0</v>
      </c>
      <c r="V251" s="19">
        <f t="shared" si="17"/>
        <v>0</v>
      </c>
      <c r="W251" s="19"/>
      <c r="X251" s="19"/>
      <c r="Y251" s="19"/>
      <c r="Z251" s="19"/>
      <c r="AA251" s="19"/>
      <c r="AB251" s="3"/>
      <c r="AC251" s="3"/>
      <c r="AD251" s="3"/>
      <c r="AE251" s="3"/>
      <c r="AF251" s="3"/>
      <c r="AG251" s="3"/>
      <c r="AH251" s="3"/>
      <c r="AI251" s="3"/>
    </row>
    <row r="252" s="3" customFormat="1" ht="57" customHeight="1" spans="1:27">
      <c r="A252" s="30" t="s">
        <v>1000</v>
      </c>
      <c r="B252" s="19"/>
      <c r="C252" s="20"/>
      <c r="D252" s="19"/>
      <c r="E252" s="19"/>
      <c r="F252" s="19">
        <f>SUM(F253:F255)</f>
        <v>3</v>
      </c>
      <c r="G252" s="19"/>
      <c r="H252" s="19"/>
      <c r="I252" s="19"/>
      <c r="J252" s="19"/>
      <c r="K252" s="19"/>
      <c r="L252" s="19"/>
      <c r="M252" s="19"/>
      <c r="N252" s="19"/>
      <c r="O252" s="19"/>
      <c r="P252" s="19">
        <f>SUM(P253:P255)</f>
        <v>244.175</v>
      </c>
      <c r="Q252" s="19">
        <f t="shared" ref="Q252:V252" si="18">SUM(Q253:Q255)</f>
        <v>244.175</v>
      </c>
      <c r="R252" s="19">
        <f t="shared" si="18"/>
        <v>94.175</v>
      </c>
      <c r="S252" s="19">
        <f t="shared" si="18"/>
        <v>150</v>
      </c>
      <c r="T252" s="19">
        <f t="shared" si="18"/>
        <v>0</v>
      </c>
      <c r="U252" s="19">
        <f t="shared" si="18"/>
        <v>0</v>
      </c>
      <c r="V252" s="19">
        <f t="shared" si="18"/>
        <v>0</v>
      </c>
      <c r="W252" s="19"/>
      <c r="X252" s="19"/>
      <c r="Y252" s="19"/>
      <c r="Z252" s="19"/>
      <c r="AA252" s="19"/>
    </row>
    <row r="253" s="1" customFormat="1" ht="57" customHeight="1" spans="1:49">
      <c r="A253" s="32"/>
      <c r="B253" s="19" t="s">
        <v>1001</v>
      </c>
      <c r="C253" s="20" t="s">
        <v>1002</v>
      </c>
      <c r="D253" s="19" t="s">
        <v>38</v>
      </c>
      <c r="E253" s="31" t="s">
        <v>1003</v>
      </c>
      <c r="F253" s="19">
        <v>1</v>
      </c>
      <c r="G253" s="19" t="s">
        <v>210</v>
      </c>
      <c r="H253" s="19"/>
      <c r="I253" s="19"/>
      <c r="J253" s="19"/>
      <c r="K253" s="19"/>
      <c r="L253" s="19">
        <v>634</v>
      </c>
      <c r="M253" s="19">
        <v>634</v>
      </c>
      <c r="N253" s="19">
        <v>634</v>
      </c>
      <c r="O253" s="19">
        <v>634</v>
      </c>
      <c r="P253" s="19">
        <v>47.175</v>
      </c>
      <c r="Q253" s="19">
        <v>47.175</v>
      </c>
      <c r="R253" s="19">
        <v>47.175</v>
      </c>
      <c r="S253" s="19"/>
      <c r="T253" s="19"/>
      <c r="U253" s="19"/>
      <c r="V253" s="19"/>
      <c r="W253" s="19" t="s">
        <v>997</v>
      </c>
      <c r="X253" s="19" t="s">
        <v>997</v>
      </c>
      <c r="Y253" s="19" t="s">
        <v>962</v>
      </c>
      <c r="Z253" s="19" t="s">
        <v>46</v>
      </c>
      <c r="AA253" s="19"/>
      <c r="AB253" s="3"/>
      <c r="AC253" s="3"/>
      <c r="AD253" s="3"/>
      <c r="AE253" s="3"/>
      <c r="AF253" s="3"/>
      <c r="AG253" s="3"/>
      <c r="AH253" s="3"/>
      <c r="AI253" s="3"/>
      <c r="AV253" s="1" t="s">
        <v>75</v>
      </c>
      <c r="AW253" s="1" t="s">
        <v>49</v>
      </c>
    </row>
    <row r="254" s="1" customFormat="1" ht="108.95" customHeight="1" spans="1:49">
      <c r="A254" s="32"/>
      <c r="B254" s="19" t="s">
        <v>1004</v>
      </c>
      <c r="C254" s="20" t="s">
        <v>1005</v>
      </c>
      <c r="D254" s="19" t="s">
        <v>38</v>
      </c>
      <c r="E254" s="31" t="s">
        <v>1006</v>
      </c>
      <c r="F254" s="19">
        <v>1</v>
      </c>
      <c r="G254" s="19" t="s">
        <v>210</v>
      </c>
      <c r="H254" s="19" t="s">
        <v>961</v>
      </c>
      <c r="I254" s="19"/>
      <c r="J254" s="19"/>
      <c r="K254" s="19"/>
      <c r="L254" s="19">
        <v>500</v>
      </c>
      <c r="M254" s="19">
        <v>500</v>
      </c>
      <c r="N254" s="19">
        <v>1000</v>
      </c>
      <c r="O254" s="19">
        <v>1000</v>
      </c>
      <c r="P254" s="19">
        <v>150</v>
      </c>
      <c r="Q254" s="19">
        <f>SUM(R254:U254)</f>
        <v>150</v>
      </c>
      <c r="R254" s="19"/>
      <c r="S254" s="19">
        <v>150</v>
      </c>
      <c r="T254" s="19"/>
      <c r="U254" s="19"/>
      <c r="V254" s="19"/>
      <c r="W254" s="19" t="s">
        <v>1007</v>
      </c>
      <c r="X254" s="19" t="s">
        <v>226</v>
      </c>
      <c r="Y254" s="19" t="s">
        <v>962</v>
      </c>
      <c r="Z254" s="19" t="s">
        <v>46</v>
      </c>
      <c r="AA254" s="19"/>
      <c r="AB254" s="3"/>
      <c r="AC254" s="3"/>
      <c r="AD254" s="3"/>
      <c r="AE254" s="3"/>
      <c r="AF254" s="3"/>
      <c r="AG254" s="3"/>
      <c r="AH254" s="3"/>
      <c r="AI254" s="3"/>
      <c r="AV254" s="1" t="s">
        <v>48</v>
      </c>
      <c r="AW254" s="1" t="s">
        <v>49</v>
      </c>
    </row>
    <row r="255" s="1" customFormat="1" ht="108.95" customHeight="1" spans="1:35">
      <c r="A255" s="32"/>
      <c r="B255" s="19" t="s">
        <v>1008</v>
      </c>
      <c r="C255" s="20" t="s">
        <v>1009</v>
      </c>
      <c r="D255" s="19" t="s">
        <v>230</v>
      </c>
      <c r="E255" s="31" t="s">
        <v>1010</v>
      </c>
      <c r="F255" s="19">
        <v>1</v>
      </c>
      <c r="G255" s="19" t="s">
        <v>210</v>
      </c>
      <c r="H255" s="19"/>
      <c r="I255" s="19"/>
      <c r="J255" s="19"/>
      <c r="K255" s="19"/>
      <c r="L255" s="19"/>
      <c r="M255" s="19"/>
      <c r="N255" s="19"/>
      <c r="O255" s="19"/>
      <c r="P255" s="19">
        <v>47</v>
      </c>
      <c r="Q255" s="19">
        <v>47</v>
      </c>
      <c r="R255" s="19">
        <v>47</v>
      </c>
      <c r="S255" s="19"/>
      <c r="T255" s="19"/>
      <c r="U255" s="19"/>
      <c r="V255" s="19"/>
      <c r="W255" s="19" t="s">
        <v>226</v>
      </c>
      <c r="X255" s="19" t="s">
        <v>226</v>
      </c>
      <c r="Y255" s="19"/>
      <c r="Z255" s="19" t="s">
        <v>708</v>
      </c>
      <c r="AA255" s="19"/>
      <c r="AB255" s="3"/>
      <c r="AC255" s="3"/>
      <c r="AD255" s="3"/>
      <c r="AE255" s="3"/>
      <c r="AF255" s="3"/>
      <c r="AG255" s="3"/>
      <c r="AH255" s="3"/>
      <c r="AI255" s="3"/>
    </row>
    <row r="256" s="1" customFormat="1" ht="57" customHeight="1" spans="1:35">
      <c r="A256" s="26" t="s">
        <v>1011</v>
      </c>
      <c r="B256" s="19"/>
      <c r="C256" s="20"/>
      <c r="D256" s="19"/>
      <c r="E256" s="31"/>
      <c r="F256" s="19">
        <f>SUM(F258)</f>
        <v>1</v>
      </c>
      <c r="G256" s="19"/>
      <c r="H256" s="19"/>
      <c r="I256" s="19"/>
      <c r="J256" s="19"/>
      <c r="K256" s="19"/>
      <c r="L256" s="19"/>
      <c r="M256" s="19"/>
      <c r="N256" s="19"/>
      <c r="O256" s="19"/>
      <c r="P256" s="19">
        <f>SUM(P258)</f>
        <v>529.255</v>
      </c>
      <c r="Q256" s="19">
        <f t="shared" ref="Q256:V256" si="19">SUM(Q258)</f>
        <v>529.255</v>
      </c>
      <c r="R256" s="19">
        <f t="shared" si="19"/>
        <v>529.255</v>
      </c>
      <c r="S256" s="19">
        <f t="shared" si="19"/>
        <v>0</v>
      </c>
      <c r="T256" s="19">
        <f t="shared" si="19"/>
        <v>0</v>
      </c>
      <c r="U256" s="19">
        <f t="shared" si="19"/>
        <v>0</v>
      </c>
      <c r="V256" s="19">
        <f t="shared" si="19"/>
        <v>0</v>
      </c>
      <c r="W256" s="19"/>
      <c r="X256" s="19"/>
      <c r="Y256" s="19"/>
      <c r="Z256" s="19"/>
      <c r="AA256" s="19"/>
      <c r="AB256" s="3"/>
      <c r="AC256" s="3"/>
      <c r="AD256" s="3"/>
      <c r="AE256" s="3"/>
      <c r="AF256" s="3"/>
      <c r="AG256" s="3"/>
      <c r="AH256" s="3"/>
      <c r="AI256" s="3"/>
    </row>
    <row r="257" s="1" customFormat="1" ht="57" customHeight="1" spans="1:35">
      <c r="A257" s="30" t="s">
        <v>1012</v>
      </c>
      <c r="B257" s="19"/>
      <c r="C257" s="20"/>
      <c r="D257" s="19"/>
      <c r="E257" s="31"/>
      <c r="F257" s="19">
        <f>SUM(F258)</f>
        <v>1</v>
      </c>
      <c r="G257" s="19"/>
      <c r="H257" s="19"/>
      <c r="I257" s="19"/>
      <c r="J257" s="19"/>
      <c r="K257" s="19"/>
      <c r="L257" s="19"/>
      <c r="M257" s="19"/>
      <c r="N257" s="19"/>
      <c r="O257" s="19"/>
      <c r="P257" s="19">
        <f>SUM(P258)</f>
        <v>529.255</v>
      </c>
      <c r="Q257" s="19">
        <f t="shared" ref="Q257:V257" si="20">SUM(Q258)</f>
        <v>529.255</v>
      </c>
      <c r="R257" s="19">
        <f t="shared" si="20"/>
        <v>529.255</v>
      </c>
      <c r="S257" s="19">
        <f t="shared" si="20"/>
        <v>0</v>
      </c>
      <c r="T257" s="19">
        <f t="shared" si="20"/>
        <v>0</v>
      </c>
      <c r="U257" s="19">
        <f t="shared" si="20"/>
        <v>0</v>
      </c>
      <c r="V257" s="19">
        <f t="shared" si="20"/>
        <v>0</v>
      </c>
      <c r="W257" s="19"/>
      <c r="X257" s="19"/>
      <c r="Y257" s="19"/>
      <c r="Z257" s="19"/>
      <c r="AA257" s="19"/>
      <c r="AB257" s="3"/>
      <c r="AC257" s="3"/>
      <c r="AD257" s="3"/>
      <c r="AE257" s="3"/>
      <c r="AF257" s="3"/>
      <c r="AG257" s="3"/>
      <c r="AH257" s="3"/>
      <c r="AI257" s="3"/>
    </row>
    <row r="258" s="1" customFormat="1" ht="57" customHeight="1" spans="1:49">
      <c r="A258" s="32"/>
      <c r="B258" s="32" t="s">
        <v>1013</v>
      </c>
      <c r="C258" s="20" t="s">
        <v>1014</v>
      </c>
      <c r="D258" s="19" t="s">
        <v>38</v>
      </c>
      <c r="E258" s="31" t="s">
        <v>1015</v>
      </c>
      <c r="F258" s="19">
        <v>1</v>
      </c>
      <c r="G258" s="19" t="s">
        <v>210</v>
      </c>
      <c r="H258" s="19" t="s">
        <v>961</v>
      </c>
      <c r="I258" s="19"/>
      <c r="J258" s="19"/>
      <c r="K258" s="19"/>
      <c r="L258" s="19">
        <v>1262</v>
      </c>
      <c r="M258" s="19">
        <v>1262</v>
      </c>
      <c r="N258" s="19">
        <v>1262</v>
      </c>
      <c r="O258" s="19">
        <v>1262</v>
      </c>
      <c r="P258" s="19">
        <v>529.255</v>
      </c>
      <c r="Q258" s="19">
        <v>529.255</v>
      </c>
      <c r="R258" s="19">
        <v>529.255</v>
      </c>
      <c r="S258" s="19"/>
      <c r="T258" s="19"/>
      <c r="U258" s="19"/>
      <c r="V258" s="19"/>
      <c r="W258" s="19" t="s">
        <v>210</v>
      </c>
      <c r="X258" s="19" t="s">
        <v>997</v>
      </c>
      <c r="Y258" s="19" t="s">
        <v>962</v>
      </c>
      <c r="Z258" s="19" t="s">
        <v>998</v>
      </c>
      <c r="AA258" s="19"/>
      <c r="AB258" s="3"/>
      <c r="AC258" s="3"/>
      <c r="AD258" s="3"/>
      <c r="AE258" s="3"/>
      <c r="AF258" s="3"/>
      <c r="AG258" s="3"/>
      <c r="AH258" s="3"/>
      <c r="AI258" s="3"/>
      <c r="AV258" s="1" t="s">
        <v>75</v>
      </c>
      <c r="AW258" s="1" t="s">
        <v>49</v>
      </c>
    </row>
    <row r="259" s="2" customFormat="1" ht="57" customHeight="1" spans="1:35">
      <c r="A259" s="54" t="s">
        <v>1016</v>
      </c>
      <c r="B259" s="28"/>
      <c r="C259" s="22"/>
      <c r="D259" s="23"/>
      <c r="E259" s="24"/>
      <c r="F259" s="19">
        <f>F260+F343+F375+F378</f>
        <v>356</v>
      </c>
      <c r="G259" s="25"/>
      <c r="H259" s="25"/>
      <c r="I259" s="25"/>
      <c r="J259" s="25"/>
      <c r="K259" s="25"/>
      <c r="L259" s="19"/>
      <c r="M259" s="19"/>
      <c r="N259" s="19"/>
      <c r="O259" s="19"/>
      <c r="P259" s="19">
        <f>P260+P343+P375+P378</f>
        <v>61679.713512</v>
      </c>
      <c r="Q259" s="19">
        <f t="shared" ref="Q259:V259" si="21">Q260+Q343+Q375+Q378</f>
        <v>61679.713512</v>
      </c>
      <c r="R259" s="19">
        <f t="shared" si="21"/>
        <v>35901.833588</v>
      </c>
      <c r="S259" s="19">
        <f t="shared" si="21"/>
        <v>25777.879924</v>
      </c>
      <c r="T259" s="19">
        <f t="shared" si="21"/>
        <v>0</v>
      </c>
      <c r="U259" s="19">
        <f t="shared" si="21"/>
        <v>0</v>
      </c>
      <c r="V259" s="19">
        <f t="shared" si="21"/>
        <v>0</v>
      </c>
      <c r="W259" s="28"/>
      <c r="X259" s="28"/>
      <c r="Y259" s="28"/>
      <c r="Z259" s="28"/>
      <c r="AA259" s="28"/>
      <c r="AB259" s="4"/>
      <c r="AC259" s="4"/>
      <c r="AD259" s="4"/>
      <c r="AE259" s="4"/>
      <c r="AF259" s="4"/>
      <c r="AG259" s="4"/>
      <c r="AH259" s="4"/>
      <c r="AI259" s="4"/>
    </row>
    <row r="260" s="1" customFormat="1" ht="71.1" customHeight="1" spans="1:35">
      <c r="A260" s="30" t="s">
        <v>1017</v>
      </c>
      <c r="B260" s="19"/>
      <c r="C260" s="20"/>
      <c r="D260" s="19"/>
      <c r="E260" s="31"/>
      <c r="F260" s="19">
        <f>F261+F263+F328+F337+F340</f>
        <v>77</v>
      </c>
      <c r="G260" s="19"/>
      <c r="H260" s="19"/>
      <c r="I260" s="19"/>
      <c r="J260" s="19"/>
      <c r="K260" s="19"/>
      <c r="L260" s="19"/>
      <c r="M260" s="19"/>
      <c r="N260" s="19"/>
      <c r="O260" s="19"/>
      <c r="P260" s="19">
        <f>P261+P263+P328+P337+P340</f>
        <v>10328</v>
      </c>
      <c r="Q260" s="19">
        <f t="shared" ref="Q260:V260" si="22">Q261+Q263+Q328+Q337+Q340</f>
        <v>10328</v>
      </c>
      <c r="R260" s="19">
        <f t="shared" si="22"/>
        <v>9069.5</v>
      </c>
      <c r="S260" s="19">
        <f t="shared" si="22"/>
        <v>1258.5</v>
      </c>
      <c r="T260" s="19">
        <f t="shared" si="22"/>
        <v>0</v>
      </c>
      <c r="U260" s="19">
        <f t="shared" si="22"/>
        <v>0</v>
      </c>
      <c r="V260" s="19">
        <f t="shared" si="22"/>
        <v>0</v>
      </c>
      <c r="W260" s="19"/>
      <c r="X260" s="19"/>
      <c r="Y260" s="19"/>
      <c r="Z260" s="19"/>
      <c r="AA260" s="19"/>
      <c r="AB260" s="3"/>
      <c r="AC260" s="3"/>
      <c r="AD260" s="3"/>
      <c r="AE260" s="3"/>
      <c r="AF260" s="3"/>
      <c r="AG260" s="3"/>
      <c r="AH260" s="3"/>
      <c r="AI260" s="3"/>
    </row>
    <row r="261" s="4" customFormat="1" ht="57" customHeight="1" spans="1:30">
      <c r="A261" s="30" t="s">
        <v>1018</v>
      </c>
      <c r="B261" s="19"/>
      <c r="C261" s="27"/>
      <c r="D261" s="28"/>
      <c r="E261" s="28"/>
      <c r="F261" s="19">
        <f>SUM(F262)</f>
        <v>1</v>
      </c>
      <c r="G261" s="19"/>
      <c r="H261" s="19"/>
      <c r="I261" s="19"/>
      <c r="J261" s="19"/>
      <c r="K261" s="19"/>
      <c r="L261" s="19"/>
      <c r="M261" s="19"/>
      <c r="N261" s="19"/>
      <c r="O261" s="19"/>
      <c r="P261" s="19">
        <f>SUM(P262)</f>
        <v>500</v>
      </c>
      <c r="Q261" s="19">
        <f t="shared" ref="Q261:V261" si="23">SUM(Q262)</f>
        <v>500</v>
      </c>
      <c r="R261" s="19">
        <f t="shared" si="23"/>
        <v>500</v>
      </c>
      <c r="S261" s="19">
        <f t="shared" si="23"/>
        <v>0</v>
      </c>
      <c r="T261" s="19">
        <f t="shared" si="23"/>
        <v>0</v>
      </c>
      <c r="U261" s="19">
        <f t="shared" si="23"/>
        <v>0</v>
      </c>
      <c r="V261" s="19">
        <f t="shared" si="23"/>
        <v>0</v>
      </c>
      <c r="W261" s="28"/>
      <c r="X261" s="28"/>
      <c r="Y261" s="28"/>
      <c r="Z261" s="19"/>
      <c r="AA261" s="19"/>
      <c r="AB261" s="3"/>
      <c r="AC261" s="3"/>
      <c r="AD261" s="3"/>
    </row>
    <row r="262" s="1" customFormat="1" ht="155.1" customHeight="1" spans="1:49">
      <c r="A262" s="32"/>
      <c r="B262" s="32" t="s">
        <v>1019</v>
      </c>
      <c r="C262" s="20" t="s">
        <v>1020</v>
      </c>
      <c r="D262" s="19" t="s">
        <v>446</v>
      </c>
      <c r="E262" s="31" t="s">
        <v>1021</v>
      </c>
      <c r="F262" s="19">
        <v>1</v>
      </c>
      <c r="G262" s="19" t="s">
        <v>1022</v>
      </c>
      <c r="H262" s="19" t="s">
        <v>1023</v>
      </c>
      <c r="I262" s="19"/>
      <c r="J262" s="19"/>
      <c r="K262" s="19" t="s">
        <v>100</v>
      </c>
      <c r="L262" s="19">
        <v>6710</v>
      </c>
      <c r="M262" s="19">
        <v>19130</v>
      </c>
      <c r="N262" s="19">
        <v>14933</v>
      </c>
      <c r="O262" s="19">
        <v>42799</v>
      </c>
      <c r="P262" s="19">
        <v>500</v>
      </c>
      <c r="Q262" s="19">
        <f>SUM(R262:U262)</f>
        <v>500</v>
      </c>
      <c r="R262" s="19">
        <v>500</v>
      </c>
      <c r="S262" s="19"/>
      <c r="T262" s="19"/>
      <c r="U262" s="19"/>
      <c r="V262" s="19"/>
      <c r="W262" s="19" t="s">
        <v>1024</v>
      </c>
      <c r="X262" s="19" t="s">
        <v>1024</v>
      </c>
      <c r="Y262" s="19" t="s">
        <v>1025</v>
      </c>
      <c r="Z262" s="19" t="s">
        <v>46</v>
      </c>
      <c r="AA262" s="19"/>
      <c r="AB262" s="3"/>
      <c r="AC262" s="3"/>
      <c r="AD262" s="3"/>
      <c r="AE262" s="3"/>
      <c r="AF262" s="3"/>
      <c r="AG262" s="3"/>
      <c r="AH262" s="3"/>
      <c r="AI262" s="3"/>
      <c r="AV262" s="1" t="s">
        <v>48</v>
      </c>
      <c r="AW262" s="1" t="s">
        <v>49</v>
      </c>
    </row>
    <row r="263" s="4" customFormat="1" ht="99.95" customHeight="1" spans="1:30">
      <c r="A263" s="30" t="s">
        <v>1026</v>
      </c>
      <c r="B263" s="19"/>
      <c r="C263" s="27"/>
      <c r="D263" s="28"/>
      <c r="E263" s="28"/>
      <c r="F263" s="19">
        <f>SUM(F264:F327)</f>
        <v>64</v>
      </c>
      <c r="G263" s="19"/>
      <c r="H263" s="19"/>
      <c r="I263" s="19"/>
      <c r="J263" s="19"/>
      <c r="K263" s="19"/>
      <c r="L263" s="19"/>
      <c r="M263" s="19"/>
      <c r="N263" s="19"/>
      <c r="O263" s="19"/>
      <c r="P263" s="19">
        <f>SUM(P264:P327)</f>
        <v>3935</v>
      </c>
      <c r="Q263" s="19">
        <f t="shared" ref="Q263:V263" si="24">SUM(Q264:Q327)</f>
        <v>3935</v>
      </c>
      <c r="R263" s="19">
        <f t="shared" si="24"/>
        <v>3925</v>
      </c>
      <c r="S263" s="19">
        <f t="shared" si="24"/>
        <v>10</v>
      </c>
      <c r="T263" s="19">
        <f t="shared" si="24"/>
        <v>0</v>
      </c>
      <c r="U263" s="19">
        <f t="shared" si="24"/>
        <v>0</v>
      </c>
      <c r="V263" s="19">
        <f t="shared" si="24"/>
        <v>0</v>
      </c>
      <c r="W263" s="28"/>
      <c r="X263" s="28"/>
      <c r="Y263" s="28"/>
      <c r="Z263" s="19"/>
      <c r="AA263" s="19"/>
      <c r="AB263" s="3"/>
      <c r="AC263" s="3"/>
      <c r="AD263" s="3"/>
    </row>
    <row r="264" s="1" customFormat="1" ht="99.95" customHeight="1" spans="1:49">
      <c r="A264" s="32"/>
      <c r="B264" s="32" t="s">
        <v>1027</v>
      </c>
      <c r="C264" s="20" t="s">
        <v>1028</v>
      </c>
      <c r="D264" s="19" t="s">
        <v>446</v>
      </c>
      <c r="E264" s="31" t="s">
        <v>1029</v>
      </c>
      <c r="F264" s="19">
        <v>1</v>
      </c>
      <c r="G264" s="19" t="s">
        <v>114</v>
      </c>
      <c r="H264" s="19" t="s">
        <v>586</v>
      </c>
      <c r="I264" s="19" t="s">
        <v>42</v>
      </c>
      <c r="J264" s="19" t="s">
        <v>42</v>
      </c>
      <c r="K264" s="19" t="s">
        <v>100</v>
      </c>
      <c r="L264" s="19">
        <v>30</v>
      </c>
      <c r="M264" s="19">
        <v>81</v>
      </c>
      <c r="N264" s="19">
        <v>80</v>
      </c>
      <c r="O264" s="19">
        <v>267</v>
      </c>
      <c r="P264" s="19">
        <v>300</v>
      </c>
      <c r="Q264" s="19">
        <f t="shared" ref="Q264:Q325" si="25">SUM(R264:U264)</f>
        <v>300</v>
      </c>
      <c r="R264" s="19">
        <v>300</v>
      </c>
      <c r="S264" s="19"/>
      <c r="T264" s="19"/>
      <c r="U264" s="19"/>
      <c r="V264" s="19"/>
      <c r="W264" s="19" t="s">
        <v>1030</v>
      </c>
      <c r="X264" s="19" t="s">
        <v>1030</v>
      </c>
      <c r="Y264" s="19" t="s">
        <v>1031</v>
      </c>
      <c r="Z264" s="19" t="s">
        <v>46</v>
      </c>
      <c r="AA264" s="19"/>
      <c r="AB264" s="3"/>
      <c r="AC264" s="3"/>
      <c r="AD264" s="3"/>
      <c r="AE264" s="3"/>
      <c r="AF264" s="3"/>
      <c r="AG264" s="3"/>
      <c r="AH264" s="3"/>
      <c r="AI264" s="3"/>
      <c r="AV264" s="1" t="s">
        <v>75</v>
      </c>
      <c r="AW264" s="1" t="s">
        <v>49</v>
      </c>
    </row>
    <row r="265" s="1" customFormat="1" ht="135.95" customHeight="1" spans="1:49">
      <c r="A265" s="32"/>
      <c r="B265" s="32" t="s">
        <v>1032</v>
      </c>
      <c r="C265" s="20" t="s">
        <v>1033</v>
      </c>
      <c r="D265" s="19" t="s">
        <v>446</v>
      </c>
      <c r="E265" s="31" t="s">
        <v>1034</v>
      </c>
      <c r="F265" s="19">
        <v>1</v>
      </c>
      <c r="G265" s="19" t="s">
        <v>73</v>
      </c>
      <c r="H265" s="19" t="s">
        <v>546</v>
      </c>
      <c r="I265" s="19" t="s">
        <v>42</v>
      </c>
      <c r="J265" s="19" t="s">
        <v>42</v>
      </c>
      <c r="K265" s="19" t="s">
        <v>100</v>
      </c>
      <c r="L265" s="19">
        <v>23</v>
      </c>
      <c r="M265" s="19">
        <v>72</v>
      </c>
      <c r="N265" s="19">
        <v>50</v>
      </c>
      <c r="O265" s="19">
        <v>166</v>
      </c>
      <c r="P265" s="19">
        <v>300</v>
      </c>
      <c r="Q265" s="19">
        <f t="shared" si="25"/>
        <v>300</v>
      </c>
      <c r="R265" s="19">
        <v>300</v>
      </c>
      <c r="S265" s="19"/>
      <c r="T265" s="19"/>
      <c r="U265" s="19"/>
      <c r="V265" s="19"/>
      <c r="W265" s="19" t="s">
        <v>1030</v>
      </c>
      <c r="X265" s="19" t="s">
        <v>1030</v>
      </c>
      <c r="Y265" s="19" t="s">
        <v>1031</v>
      </c>
      <c r="Z265" s="19" t="s">
        <v>46</v>
      </c>
      <c r="AA265" s="19"/>
      <c r="AB265" s="3"/>
      <c r="AC265" s="3"/>
      <c r="AD265" s="3"/>
      <c r="AE265" s="3"/>
      <c r="AF265" s="3"/>
      <c r="AG265" s="3"/>
      <c r="AH265" s="3"/>
      <c r="AI265" s="3"/>
      <c r="AV265" s="1" t="s">
        <v>75</v>
      </c>
      <c r="AW265" s="1" t="s">
        <v>49</v>
      </c>
    </row>
    <row r="266" s="1" customFormat="1" ht="83.1" customHeight="1" spans="1:49">
      <c r="A266" s="32"/>
      <c r="B266" s="32" t="s">
        <v>1035</v>
      </c>
      <c r="C266" s="20" t="s">
        <v>1036</v>
      </c>
      <c r="D266" s="19" t="s">
        <v>446</v>
      </c>
      <c r="E266" s="31" t="s">
        <v>1037</v>
      </c>
      <c r="F266" s="19">
        <v>1</v>
      </c>
      <c r="G266" s="19" t="s">
        <v>79</v>
      </c>
      <c r="H266" s="19" t="s">
        <v>945</v>
      </c>
      <c r="I266" s="19" t="s">
        <v>100</v>
      </c>
      <c r="J266" s="19" t="s">
        <v>42</v>
      </c>
      <c r="K266" s="19" t="s">
        <v>42</v>
      </c>
      <c r="L266" s="19">
        <v>15</v>
      </c>
      <c r="M266" s="19">
        <v>64</v>
      </c>
      <c r="N266" s="19">
        <v>68</v>
      </c>
      <c r="O266" s="19">
        <v>287</v>
      </c>
      <c r="P266" s="19">
        <v>140</v>
      </c>
      <c r="Q266" s="19">
        <f t="shared" si="25"/>
        <v>140</v>
      </c>
      <c r="R266" s="19">
        <v>140</v>
      </c>
      <c r="S266" s="19"/>
      <c r="T266" s="19"/>
      <c r="U266" s="19"/>
      <c r="V266" s="19"/>
      <c r="W266" s="19" t="s">
        <v>853</v>
      </c>
      <c r="X266" s="19" t="s">
        <v>853</v>
      </c>
      <c r="Y266" s="19" t="s">
        <v>1031</v>
      </c>
      <c r="Z266" s="19" t="s">
        <v>46</v>
      </c>
      <c r="AA266" s="19"/>
      <c r="AB266" s="3"/>
      <c r="AC266" s="3"/>
      <c r="AD266" s="3"/>
      <c r="AE266" s="3"/>
      <c r="AF266" s="3"/>
      <c r="AG266" s="3"/>
      <c r="AH266" s="3"/>
      <c r="AI266" s="3"/>
      <c r="AV266" s="1" t="s">
        <v>48</v>
      </c>
      <c r="AW266" s="1" t="s">
        <v>49</v>
      </c>
    </row>
    <row r="267" s="1" customFormat="1" ht="84" customHeight="1" spans="1:49">
      <c r="A267" s="32"/>
      <c r="B267" s="32" t="s">
        <v>1038</v>
      </c>
      <c r="C267" s="20" t="s">
        <v>1039</v>
      </c>
      <c r="D267" s="19" t="s">
        <v>446</v>
      </c>
      <c r="E267" s="31" t="s">
        <v>1040</v>
      </c>
      <c r="F267" s="19">
        <v>1</v>
      </c>
      <c r="G267" s="19" t="s">
        <v>53</v>
      </c>
      <c r="H267" s="19" t="s">
        <v>462</v>
      </c>
      <c r="I267" s="19" t="s">
        <v>100</v>
      </c>
      <c r="J267" s="19" t="s">
        <v>42</v>
      </c>
      <c r="K267" s="19" t="s">
        <v>100</v>
      </c>
      <c r="L267" s="19">
        <v>16</v>
      </c>
      <c r="M267" s="19">
        <v>45</v>
      </c>
      <c r="N267" s="19">
        <v>40</v>
      </c>
      <c r="O267" s="19">
        <v>160</v>
      </c>
      <c r="P267" s="19">
        <v>70</v>
      </c>
      <c r="Q267" s="19">
        <f t="shared" si="25"/>
        <v>70</v>
      </c>
      <c r="R267" s="19">
        <v>70</v>
      </c>
      <c r="S267" s="19"/>
      <c r="T267" s="19"/>
      <c r="U267" s="19"/>
      <c r="V267" s="19"/>
      <c r="W267" s="19" t="s">
        <v>853</v>
      </c>
      <c r="X267" s="19" t="s">
        <v>853</v>
      </c>
      <c r="Y267" s="19" t="s">
        <v>1031</v>
      </c>
      <c r="Z267" s="19" t="s">
        <v>46</v>
      </c>
      <c r="AA267" s="19"/>
      <c r="AB267" s="3"/>
      <c r="AC267" s="3"/>
      <c r="AD267" s="3"/>
      <c r="AE267" s="3"/>
      <c r="AF267" s="3"/>
      <c r="AG267" s="3"/>
      <c r="AH267" s="3"/>
      <c r="AI267" s="3"/>
      <c r="AV267" s="1" t="s">
        <v>48</v>
      </c>
      <c r="AW267" s="1" t="s">
        <v>49</v>
      </c>
    </row>
    <row r="268" s="1" customFormat="1" ht="84" customHeight="1" spans="1:49">
      <c r="A268" s="32"/>
      <c r="B268" s="32" t="s">
        <v>1041</v>
      </c>
      <c r="C268" s="20" t="s">
        <v>1042</v>
      </c>
      <c r="D268" s="19" t="s">
        <v>446</v>
      </c>
      <c r="E268" s="31" t="s">
        <v>1043</v>
      </c>
      <c r="F268" s="19">
        <v>1</v>
      </c>
      <c r="G268" s="19" t="s">
        <v>68</v>
      </c>
      <c r="H268" s="19" t="s">
        <v>979</v>
      </c>
      <c r="I268" s="19" t="s">
        <v>100</v>
      </c>
      <c r="J268" s="19" t="s">
        <v>42</v>
      </c>
      <c r="K268" s="19" t="s">
        <v>42</v>
      </c>
      <c r="L268" s="19">
        <v>27</v>
      </c>
      <c r="M268" s="19">
        <v>76</v>
      </c>
      <c r="N268" s="19">
        <v>60</v>
      </c>
      <c r="O268" s="19">
        <v>186</v>
      </c>
      <c r="P268" s="19">
        <v>70</v>
      </c>
      <c r="Q268" s="19">
        <f t="shared" si="25"/>
        <v>70</v>
      </c>
      <c r="R268" s="19">
        <v>70</v>
      </c>
      <c r="S268" s="19"/>
      <c r="T268" s="19"/>
      <c r="U268" s="19"/>
      <c r="V268" s="19"/>
      <c r="W268" s="19" t="s">
        <v>853</v>
      </c>
      <c r="X268" s="19" t="s">
        <v>853</v>
      </c>
      <c r="Y268" s="19" t="s">
        <v>1031</v>
      </c>
      <c r="Z268" s="19" t="s">
        <v>46</v>
      </c>
      <c r="AA268" s="19"/>
      <c r="AB268" s="3"/>
      <c r="AC268" s="3"/>
      <c r="AD268" s="3"/>
      <c r="AE268" s="3"/>
      <c r="AF268" s="3"/>
      <c r="AG268" s="3"/>
      <c r="AH268" s="3"/>
      <c r="AI268" s="3"/>
      <c r="AV268" s="1" t="s">
        <v>48</v>
      </c>
      <c r="AW268" s="1" t="s">
        <v>49</v>
      </c>
    </row>
    <row r="269" s="1" customFormat="1" ht="84" customHeight="1" spans="1:49">
      <c r="A269" s="32"/>
      <c r="B269" s="32" t="s">
        <v>1044</v>
      </c>
      <c r="C269" s="20" t="s">
        <v>1045</v>
      </c>
      <c r="D269" s="19" t="s">
        <v>446</v>
      </c>
      <c r="E269" s="31" t="s">
        <v>1046</v>
      </c>
      <c r="F269" s="19">
        <v>1</v>
      </c>
      <c r="G269" s="19" t="s">
        <v>122</v>
      </c>
      <c r="H269" s="19" t="s">
        <v>1047</v>
      </c>
      <c r="I269" s="19" t="s">
        <v>100</v>
      </c>
      <c r="J269" s="19" t="s">
        <v>42</v>
      </c>
      <c r="K269" s="19" t="s">
        <v>42</v>
      </c>
      <c r="L269" s="19">
        <v>16</v>
      </c>
      <c r="M269" s="19">
        <v>48</v>
      </c>
      <c r="N269" s="19">
        <v>38</v>
      </c>
      <c r="O269" s="19">
        <v>118</v>
      </c>
      <c r="P269" s="19">
        <v>235</v>
      </c>
      <c r="Q269" s="19">
        <f t="shared" si="25"/>
        <v>235</v>
      </c>
      <c r="R269" s="19">
        <v>235</v>
      </c>
      <c r="S269" s="19"/>
      <c r="T269" s="19"/>
      <c r="U269" s="19"/>
      <c r="V269" s="19"/>
      <c r="W269" s="19" t="s">
        <v>853</v>
      </c>
      <c r="X269" s="19" t="s">
        <v>853</v>
      </c>
      <c r="Y269" s="19" t="s">
        <v>1031</v>
      </c>
      <c r="Z269" s="19" t="s">
        <v>46</v>
      </c>
      <c r="AA269" s="19"/>
      <c r="AB269" s="3"/>
      <c r="AC269" s="3"/>
      <c r="AD269" s="3"/>
      <c r="AE269" s="3"/>
      <c r="AF269" s="3"/>
      <c r="AG269" s="3"/>
      <c r="AH269" s="3"/>
      <c r="AI269" s="3"/>
      <c r="AV269" s="1" t="s">
        <v>48</v>
      </c>
      <c r="AW269" s="1" t="s">
        <v>49</v>
      </c>
    </row>
    <row r="270" s="1" customFormat="1" ht="84" customHeight="1" spans="1:49">
      <c r="A270" s="32"/>
      <c r="B270" s="32" t="s">
        <v>1048</v>
      </c>
      <c r="C270" s="20" t="s">
        <v>1049</v>
      </c>
      <c r="D270" s="19" t="s">
        <v>446</v>
      </c>
      <c r="E270" s="31" t="s">
        <v>1050</v>
      </c>
      <c r="F270" s="19">
        <v>1</v>
      </c>
      <c r="G270" s="19" t="s">
        <v>104</v>
      </c>
      <c r="H270" s="19" t="s">
        <v>649</v>
      </c>
      <c r="I270" s="19" t="s">
        <v>100</v>
      </c>
      <c r="J270" s="19" t="s">
        <v>42</v>
      </c>
      <c r="K270" s="19" t="s">
        <v>100</v>
      </c>
      <c r="L270" s="19">
        <v>99</v>
      </c>
      <c r="M270" s="19">
        <v>322</v>
      </c>
      <c r="N270" s="19">
        <v>235</v>
      </c>
      <c r="O270" s="19">
        <v>938</v>
      </c>
      <c r="P270" s="19">
        <v>170</v>
      </c>
      <c r="Q270" s="19">
        <f t="shared" si="25"/>
        <v>170</v>
      </c>
      <c r="R270" s="19">
        <v>170</v>
      </c>
      <c r="S270" s="19"/>
      <c r="T270" s="19"/>
      <c r="U270" s="19"/>
      <c r="V270" s="19"/>
      <c r="W270" s="19" t="s">
        <v>853</v>
      </c>
      <c r="X270" s="19" t="s">
        <v>853</v>
      </c>
      <c r="Y270" s="19" t="s">
        <v>1031</v>
      </c>
      <c r="Z270" s="19" t="s">
        <v>46</v>
      </c>
      <c r="AA270" s="19"/>
      <c r="AB270" s="3"/>
      <c r="AC270" s="3"/>
      <c r="AD270" s="3"/>
      <c r="AE270" s="3"/>
      <c r="AF270" s="3"/>
      <c r="AG270" s="3"/>
      <c r="AH270" s="3"/>
      <c r="AI270" s="3"/>
      <c r="AV270" s="1" t="s">
        <v>48</v>
      </c>
      <c r="AW270" s="1" t="s">
        <v>49</v>
      </c>
    </row>
    <row r="271" s="1" customFormat="1" ht="84" customHeight="1" spans="1:49">
      <c r="A271" s="32"/>
      <c r="B271" s="32" t="s">
        <v>1051</v>
      </c>
      <c r="C271" s="20" t="s">
        <v>1052</v>
      </c>
      <c r="D271" s="19" t="s">
        <v>446</v>
      </c>
      <c r="E271" s="31" t="s">
        <v>1053</v>
      </c>
      <c r="F271" s="19">
        <v>1</v>
      </c>
      <c r="G271" s="19" t="s">
        <v>127</v>
      </c>
      <c r="H271" s="19" t="s">
        <v>513</v>
      </c>
      <c r="I271" s="19" t="s">
        <v>100</v>
      </c>
      <c r="J271" s="19" t="s">
        <v>42</v>
      </c>
      <c r="K271" s="19" t="s">
        <v>100</v>
      </c>
      <c r="L271" s="19">
        <v>82</v>
      </c>
      <c r="M271" s="19">
        <v>272</v>
      </c>
      <c r="N271" s="19">
        <v>218</v>
      </c>
      <c r="O271" s="19">
        <v>711</v>
      </c>
      <c r="P271" s="19">
        <v>60</v>
      </c>
      <c r="Q271" s="19">
        <f t="shared" si="25"/>
        <v>60</v>
      </c>
      <c r="R271" s="19">
        <v>50</v>
      </c>
      <c r="S271" s="19">
        <v>10</v>
      </c>
      <c r="T271" s="19"/>
      <c r="U271" s="19"/>
      <c r="V271" s="19"/>
      <c r="W271" s="19" t="s">
        <v>853</v>
      </c>
      <c r="X271" s="19" t="s">
        <v>853</v>
      </c>
      <c r="Y271" s="19" t="s">
        <v>1031</v>
      </c>
      <c r="Z271" s="19" t="s">
        <v>46</v>
      </c>
      <c r="AA271" s="19"/>
      <c r="AB271" s="3"/>
      <c r="AC271" s="3"/>
      <c r="AD271" s="3"/>
      <c r="AE271" s="3"/>
      <c r="AF271" s="3"/>
      <c r="AG271" s="3"/>
      <c r="AH271" s="3"/>
      <c r="AI271" s="3"/>
      <c r="AV271" s="1" t="s">
        <v>48</v>
      </c>
      <c r="AW271" s="1" t="s">
        <v>49</v>
      </c>
    </row>
    <row r="272" s="1" customFormat="1" ht="84" customHeight="1" spans="1:49">
      <c r="A272" s="32"/>
      <c r="B272" s="32" t="s">
        <v>1054</v>
      </c>
      <c r="C272" s="20" t="s">
        <v>1055</v>
      </c>
      <c r="D272" s="19" t="s">
        <v>446</v>
      </c>
      <c r="E272" s="31" t="s">
        <v>1056</v>
      </c>
      <c r="F272" s="19">
        <v>1</v>
      </c>
      <c r="G272" s="19" t="s">
        <v>79</v>
      </c>
      <c r="H272" s="19" t="s">
        <v>1057</v>
      </c>
      <c r="I272" s="19" t="s">
        <v>100</v>
      </c>
      <c r="J272" s="19" t="s">
        <v>42</v>
      </c>
      <c r="K272" s="19" t="s">
        <v>42</v>
      </c>
      <c r="L272" s="19">
        <v>36</v>
      </c>
      <c r="M272" s="19">
        <v>141</v>
      </c>
      <c r="N272" s="19">
        <v>62</v>
      </c>
      <c r="O272" s="19">
        <v>253</v>
      </c>
      <c r="P272" s="19">
        <v>110</v>
      </c>
      <c r="Q272" s="19">
        <f t="shared" si="25"/>
        <v>110</v>
      </c>
      <c r="R272" s="19">
        <v>110</v>
      </c>
      <c r="S272" s="19"/>
      <c r="T272" s="19"/>
      <c r="U272" s="19"/>
      <c r="V272" s="19"/>
      <c r="W272" s="19" t="s">
        <v>853</v>
      </c>
      <c r="X272" s="19" t="s">
        <v>853</v>
      </c>
      <c r="Y272" s="19" t="s">
        <v>1031</v>
      </c>
      <c r="Z272" s="19" t="s">
        <v>46</v>
      </c>
      <c r="AA272" s="19"/>
      <c r="AB272" s="3"/>
      <c r="AC272" s="3"/>
      <c r="AD272" s="3"/>
      <c r="AE272" s="3"/>
      <c r="AF272" s="3"/>
      <c r="AG272" s="3"/>
      <c r="AH272" s="3"/>
      <c r="AI272" s="3"/>
      <c r="AV272" s="1" t="s">
        <v>48</v>
      </c>
      <c r="AW272" s="1" t="s">
        <v>49</v>
      </c>
    </row>
    <row r="273" s="1" customFormat="1" ht="84" customHeight="1" spans="1:49">
      <c r="A273" s="32"/>
      <c r="B273" s="32" t="s">
        <v>1058</v>
      </c>
      <c r="C273" s="20" t="s">
        <v>1059</v>
      </c>
      <c r="D273" s="19" t="s">
        <v>446</v>
      </c>
      <c r="E273" s="31" t="s">
        <v>1060</v>
      </c>
      <c r="F273" s="19">
        <v>1</v>
      </c>
      <c r="G273" s="19" t="s">
        <v>53</v>
      </c>
      <c r="H273" s="19" t="s">
        <v>1061</v>
      </c>
      <c r="I273" s="19" t="s">
        <v>100</v>
      </c>
      <c r="J273" s="19" t="s">
        <v>42</v>
      </c>
      <c r="K273" s="19" t="s">
        <v>42</v>
      </c>
      <c r="L273" s="19">
        <v>157</v>
      </c>
      <c r="M273" s="19">
        <v>514</v>
      </c>
      <c r="N273" s="19">
        <v>395</v>
      </c>
      <c r="O273" s="19">
        <v>1618</v>
      </c>
      <c r="P273" s="19">
        <v>14.31</v>
      </c>
      <c r="Q273" s="19">
        <f t="shared" si="25"/>
        <v>14.31</v>
      </c>
      <c r="R273" s="19">
        <v>14.31</v>
      </c>
      <c r="S273" s="19"/>
      <c r="T273" s="19"/>
      <c r="U273" s="19"/>
      <c r="V273" s="19"/>
      <c r="W273" s="19" t="s">
        <v>853</v>
      </c>
      <c r="X273" s="19" t="s">
        <v>853</v>
      </c>
      <c r="Y273" s="19" t="s">
        <v>1031</v>
      </c>
      <c r="Z273" s="19" t="s">
        <v>46</v>
      </c>
      <c r="AA273" s="19"/>
      <c r="AB273" s="3"/>
      <c r="AC273" s="3"/>
      <c r="AD273" s="3"/>
      <c r="AE273" s="3"/>
      <c r="AF273" s="3"/>
      <c r="AG273" s="3"/>
      <c r="AH273" s="3"/>
      <c r="AI273" s="3"/>
      <c r="AV273" s="1" t="s">
        <v>48</v>
      </c>
      <c r="AW273" s="1" t="s">
        <v>49</v>
      </c>
    </row>
    <row r="274" s="1" customFormat="1" ht="84" customHeight="1" spans="1:49">
      <c r="A274" s="32"/>
      <c r="B274" s="32" t="s">
        <v>1062</v>
      </c>
      <c r="C274" s="20" t="s">
        <v>1063</v>
      </c>
      <c r="D274" s="19" t="s">
        <v>446</v>
      </c>
      <c r="E274" s="31" t="s">
        <v>1064</v>
      </c>
      <c r="F274" s="19">
        <v>1</v>
      </c>
      <c r="G274" s="19" t="s">
        <v>53</v>
      </c>
      <c r="H274" s="19" t="s">
        <v>1065</v>
      </c>
      <c r="I274" s="19" t="s">
        <v>100</v>
      </c>
      <c r="J274" s="19" t="s">
        <v>42</v>
      </c>
      <c r="K274" s="19" t="s">
        <v>42</v>
      </c>
      <c r="L274" s="19">
        <v>100</v>
      </c>
      <c r="M274" s="19">
        <v>268</v>
      </c>
      <c r="N274" s="19">
        <v>256</v>
      </c>
      <c r="O274" s="19">
        <v>1055</v>
      </c>
      <c r="P274" s="19">
        <v>1.41</v>
      </c>
      <c r="Q274" s="19">
        <f t="shared" si="25"/>
        <v>1.41</v>
      </c>
      <c r="R274" s="19">
        <v>1.41</v>
      </c>
      <c r="S274" s="19"/>
      <c r="T274" s="19"/>
      <c r="U274" s="19"/>
      <c r="V274" s="19"/>
      <c r="W274" s="19" t="s">
        <v>853</v>
      </c>
      <c r="X274" s="19" t="s">
        <v>853</v>
      </c>
      <c r="Y274" s="19" t="s">
        <v>1031</v>
      </c>
      <c r="Z274" s="19" t="s">
        <v>46</v>
      </c>
      <c r="AA274" s="19"/>
      <c r="AB274" s="3"/>
      <c r="AC274" s="3"/>
      <c r="AD274" s="3"/>
      <c r="AE274" s="3"/>
      <c r="AF274" s="3"/>
      <c r="AG274" s="3"/>
      <c r="AH274" s="3"/>
      <c r="AI274" s="3"/>
      <c r="AV274" s="1" t="s">
        <v>48</v>
      </c>
      <c r="AW274" s="1" t="s">
        <v>49</v>
      </c>
    </row>
    <row r="275" s="1" customFormat="1" ht="84" customHeight="1" spans="1:49">
      <c r="A275" s="32"/>
      <c r="B275" s="32" t="s">
        <v>1066</v>
      </c>
      <c r="C275" s="20" t="s">
        <v>1067</v>
      </c>
      <c r="D275" s="19" t="s">
        <v>446</v>
      </c>
      <c r="E275" s="31" t="s">
        <v>1068</v>
      </c>
      <c r="F275" s="19">
        <v>1</v>
      </c>
      <c r="G275" s="19" t="s">
        <v>53</v>
      </c>
      <c r="H275" s="19" t="s">
        <v>462</v>
      </c>
      <c r="I275" s="19" t="s">
        <v>100</v>
      </c>
      <c r="J275" s="19" t="s">
        <v>42</v>
      </c>
      <c r="K275" s="19" t="s">
        <v>100</v>
      </c>
      <c r="L275" s="19">
        <v>167</v>
      </c>
      <c r="M275" s="19">
        <v>562</v>
      </c>
      <c r="N275" s="19">
        <v>365</v>
      </c>
      <c r="O275" s="19">
        <v>1506</v>
      </c>
      <c r="P275" s="19">
        <v>8.91</v>
      </c>
      <c r="Q275" s="19">
        <f t="shared" si="25"/>
        <v>8.91</v>
      </c>
      <c r="R275" s="19">
        <v>8.91</v>
      </c>
      <c r="S275" s="19"/>
      <c r="T275" s="19"/>
      <c r="U275" s="19"/>
      <c r="V275" s="19"/>
      <c r="W275" s="19" t="s">
        <v>853</v>
      </c>
      <c r="X275" s="19" t="s">
        <v>853</v>
      </c>
      <c r="Y275" s="19" t="s">
        <v>1031</v>
      </c>
      <c r="Z275" s="19" t="s">
        <v>46</v>
      </c>
      <c r="AA275" s="19"/>
      <c r="AB275" s="3"/>
      <c r="AC275" s="3"/>
      <c r="AD275" s="3"/>
      <c r="AE275" s="3"/>
      <c r="AF275" s="3"/>
      <c r="AG275" s="3"/>
      <c r="AH275" s="3"/>
      <c r="AI275" s="3"/>
      <c r="AV275" s="1" t="s">
        <v>48</v>
      </c>
      <c r="AW275" s="1" t="s">
        <v>49</v>
      </c>
    </row>
    <row r="276" s="1" customFormat="1" ht="84" customHeight="1" spans="1:49">
      <c r="A276" s="32"/>
      <c r="B276" s="32" t="s">
        <v>1069</v>
      </c>
      <c r="C276" s="20" t="s">
        <v>1070</v>
      </c>
      <c r="D276" s="19" t="s">
        <v>446</v>
      </c>
      <c r="E276" s="31" t="s">
        <v>1071</v>
      </c>
      <c r="F276" s="19">
        <v>1</v>
      </c>
      <c r="G276" s="19" t="s">
        <v>40</v>
      </c>
      <c r="H276" s="19" t="s">
        <v>480</v>
      </c>
      <c r="I276" s="19" t="s">
        <v>100</v>
      </c>
      <c r="J276" s="19" t="s">
        <v>42</v>
      </c>
      <c r="K276" s="19" t="s">
        <v>100</v>
      </c>
      <c r="L276" s="19">
        <v>109</v>
      </c>
      <c r="M276" s="19">
        <v>357</v>
      </c>
      <c r="N276" s="19">
        <v>198</v>
      </c>
      <c r="O276" s="19">
        <v>625</v>
      </c>
      <c r="P276" s="19">
        <v>26.24</v>
      </c>
      <c r="Q276" s="19">
        <f t="shared" si="25"/>
        <v>26.24</v>
      </c>
      <c r="R276" s="19">
        <v>26.24</v>
      </c>
      <c r="S276" s="19"/>
      <c r="T276" s="19"/>
      <c r="U276" s="19"/>
      <c r="V276" s="19"/>
      <c r="W276" s="19" t="s">
        <v>853</v>
      </c>
      <c r="X276" s="19" t="s">
        <v>853</v>
      </c>
      <c r="Y276" s="19" t="s">
        <v>1031</v>
      </c>
      <c r="Z276" s="19" t="s">
        <v>46</v>
      </c>
      <c r="AA276" s="19"/>
      <c r="AB276" s="3"/>
      <c r="AC276" s="3"/>
      <c r="AD276" s="3"/>
      <c r="AE276" s="3"/>
      <c r="AF276" s="3"/>
      <c r="AG276" s="3"/>
      <c r="AH276" s="3"/>
      <c r="AI276" s="3"/>
      <c r="AV276" s="1" t="s">
        <v>48</v>
      </c>
      <c r="AW276" s="1" t="s">
        <v>49</v>
      </c>
    </row>
    <row r="277" s="1" customFormat="1" ht="84" customHeight="1" spans="1:49">
      <c r="A277" s="32"/>
      <c r="B277" s="32" t="s">
        <v>1072</v>
      </c>
      <c r="C277" s="20" t="s">
        <v>1073</v>
      </c>
      <c r="D277" s="19" t="s">
        <v>446</v>
      </c>
      <c r="E277" s="31" t="s">
        <v>1074</v>
      </c>
      <c r="F277" s="19">
        <v>1</v>
      </c>
      <c r="G277" s="19" t="s">
        <v>40</v>
      </c>
      <c r="H277" s="19" t="s">
        <v>197</v>
      </c>
      <c r="I277" s="19" t="s">
        <v>100</v>
      </c>
      <c r="J277" s="19" t="s">
        <v>42</v>
      </c>
      <c r="K277" s="19" t="s">
        <v>100</v>
      </c>
      <c r="L277" s="19">
        <v>175</v>
      </c>
      <c r="M277" s="19">
        <v>479</v>
      </c>
      <c r="N277" s="19">
        <v>420</v>
      </c>
      <c r="O277" s="19">
        <v>1380</v>
      </c>
      <c r="P277" s="19">
        <v>9.62</v>
      </c>
      <c r="Q277" s="19">
        <f t="shared" si="25"/>
        <v>9.62</v>
      </c>
      <c r="R277" s="19">
        <v>9.62</v>
      </c>
      <c r="S277" s="19"/>
      <c r="T277" s="19"/>
      <c r="U277" s="19"/>
      <c r="V277" s="19"/>
      <c r="W277" s="19" t="s">
        <v>853</v>
      </c>
      <c r="X277" s="19" t="s">
        <v>853</v>
      </c>
      <c r="Y277" s="19" t="s">
        <v>1031</v>
      </c>
      <c r="Z277" s="19" t="s">
        <v>46</v>
      </c>
      <c r="AA277" s="19"/>
      <c r="AB277" s="3"/>
      <c r="AC277" s="3"/>
      <c r="AD277" s="3"/>
      <c r="AE277" s="3"/>
      <c r="AF277" s="3"/>
      <c r="AG277" s="3"/>
      <c r="AH277" s="3"/>
      <c r="AI277" s="3"/>
      <c r="AV277" s="1" t="s">
        <v>48</v>
      </c>
      <c r="AW277" s="1" t="s">
        <v>49</v>
      </c>
    </row>
    <row r="278" s="1" customFormat="1" ht="84" customHeight="1" spans="1:49">
      <c r="A278" s="32"/>
      <c r="B278" s="32" t="s">
        <v>1075</v>
      </c>
      <c r="C278" s="20" t="s">
        <v>1076</v>
      </c>
      <c r="D278" s="19" t="s">
        <v>446</v>
      </c>
      <c r="E278" s="31" t="s">
        <v>1077</v>
      </c>
      <c r="F278" s="19">
        <v>1</v>
      </c>
      <c r="G278" s="19" t="s">
        <v>109</v>
      </c>
      <c r="H278" s="19" t="s">
        <v>902</v>
      </c>
      <c r="I278" s="19" t="s">
        <v>100</v>
      </c>
      <c r="J278" s="19" t="s">
        <v>42</v>
      </c>
      <c r="K278" s="19" t="s">
        <v>42</v>
      </c>
      <c r="L278" s="19">
        <v>135</v>
      </c>
      <c r="M278" s="19">
        <v>382</v>
      </c>
      <c r="N278" s="19">
        <v>645</v>
      </c>
      <c r="O278" s="19">
        <v>2329</v>
      </c>
      <c r="P278" s="19">
        <v>3.39</v>
      </c>
      <c r="Q278" s="19">
        <f t="shared" si="25"/>
        <v>3.39</v>
      </c>
      <c r="R278" s="19">
        <v>3.39</v>
      </c>
      <c r="S278" s="19"/>
      <c r="T278" s="19"/>
      <c r="U278" s="19"/>
      <c r="V278" s="19"/>
      <c r="W278" s="19" t="s">
        <v>853</v>
      </c>
      <c r="X278" s="19" t="s">
        <v>853</v>
      </c>
      <c r="Y278" s="19" t="s">
        <v>1031</v>
      </c>
      <c r="Z278" s="19" t="s">
        <v>46</v>
      </c>
      <c r="AA278" s="19"/>
      <c r="AB278" s="3"/>
      <c r="AC278" s="3"/>
      <c r="AD278" s="3"/>
      <c r="AE278" s="3"/>
      <c r="AF278" s="3"/>
      <c r="AG278" s="3"/>
      <c r="AH278" s="3"/>
      <c r="AI278" s="3"/>
      <c r="AV278" s="1" t="s">
        <v>48</v>
      </c>
      <c r="AW278" s="1" t="s">
        <v>49</v>
      </c>
    </row>
    <row r="279" s="1" customFormat="1" ht="84" customHeight="1" spans="1:49">
      <c r="A279" s="32"/>
      <c r="B279" s="32" t="s">
        <v>1078</v>
      </c>
      <c r="C279" s="20" t="s">
        <v>1079</v>
      </c>
      <c r="D279" s="19" t="s">
        <v>446</v>
      </c>
      <c r="E279" s="31" t="s">
        <v>1080</v>
      </c>
      <c r="F279" s="19">
        <v>1</v>
      </c>
      <c r="G279" s="19" t="s">
        <v>109</v>
      </c>
      <c r="H279" s="19" t="s">
        <v>1081</v>
      </c>
      <c r="I279" s="19" t="s">
        <v>100</v>
      </c>
      <c r="J279" s="19" t="s">
        <v>42</v>
      </c>
      <c r="K279" s="19" t="s">
        <v>42</v>
      </c>
      <c r="L279" s="19">
        <v>127</v>
      </c>
      <c r="M279" s="19">
        <v>329</v>
      </c>
      <c r="N279" s="19">
        <v>381</v>
      </c>
      <c r="O279" s="19">
        <v>1235</v>
      </c>
      <c r="P279" s="19">
        <v>1.72</v>
      </c>
      <c r="Q279" s="19">
        <f t="shared" si="25"/>
        <v>1.72</v>
      </c>
      <c r="R279" s="19">
        <v>1.72</v>
      </c>
      <c r="S279" s="19"/>
      <c r="T279" s="19"/>
      <c r="U279" s="19"/>
      <c r="V279" s="19"/>
      <c r="W279" s="19" t="s">
        <v>853</v>
      </c>
      <c r="X279" s="19" t="s">
        <v>853</v>
      </c>
      <c r="Y279" s="19" t="s">
        <v>1031</v>
      </c>
      <c r="Z279" s="19" t="s">
        <v>46</v>
      </c>
      <c r="AA279" s="19"/>
      <c r="AB279" s="3"/>
      <c r="AC279" s="3"/>
      <c r="AD279" s="3"/>
      <c r="AE279" s="3"/>
      <c r="AF279" s="3"/>
      <c r="AG279" s="3"/>
      <c r="AH279" s="3"/>
      <c r="AI279" s="3"/>
      <c r="AV279" s="1" t="s">
        <v>48</v>
      </c>
      <c r="AW279" s="1" t="s">
        <v>49</v>
      </c>
    </row>
    <row r="280" s="1" customFormat="1" ht="84" customHeight="1" spans="1:49">
      <c r="A280" s="32"/>
      <c r="B280" s="32" t="s">
        <v>1082</v>
      </c>
      <c r="C280" s="20" t="s">
        <v>1083</v>
      </c>
      <c r="D280" s="19" t="s">
        <v>446</v>
      </c>
      <c r="E280" s="31" t="s">
        <v>1084</v>
      </c>
      <c r="F280" s="19">
        <v>1</v>
      </c>
      <c r="G280" s="19" t="s">
        <v>109</v>
      </c>
      <c r="H280" s="19" t="s">
        <v>1085</v>
      </c>
      <c r="I280" s="19" t="s">
        <v>100</v>
      </c>
      <c r="J280" s="19" t="s">
        <v>42</v>
      </c>
      <c r="K280" s="19" t="s">
        <v>42</v>
      </c>
      <c r="L280" s="19">
        <v>129</v>
      </c>
      <c r="M280" s="19">
        <v>409</v>
      </c>
      <c r="N280" s="19">
        <v>387</v>
      </c>
      <c r="O280" s="19">
        <v>1508</v>
      </c>
      <c r="P280" s="19">
        <v>1.47</v>
      </c>
      <c r="Q280" s="19">
        <f t="shared" si="25"/>
        <v>1.47</v>
      </c>
      <c r="R280" s="19">
        <v>1.47</v>
      </c>
      <c r="S280" s="19"/>
      <c r="T280" s="19"/>
      <c r="U280" s="19"/>
      <c r="V280" s="19"/>
      <c r="W280" s="19" t="s">
        <v>853</v>
      </c>
      <c r="X280" s="19" t="s">
        <v>853</v>
      </c>
      <c r="Y280" s="19" t="s">
        <v>1031</v>
      </c>
      <c r="Z280" s="19" t="s">
        <v>46</v>
      </c>
      <c r="AA280" s="19"/>
      <c r="AB280" s="3"/>
      <c r="AC280" s="3"/>
      <c r="AD280" s="3"/>
      <c r="AE280" s="3"/>
      <c r="AF280" s="3"/>
      <c r="AG280" s="3"/>
      <c r="AH280" s="3"/>
      <c r="AI280" s="3"/>
      <c r="AV280" s="1" t="s">
        <v>48</v>
      </c>
      <c r="AW280" s="1" t="s">
        <v>49</v>
      </c>
    </row>
    <row r="281" s="1" customFormat="1" ht="84" customHeight="1" spans="1:49">
      <c r="A281" s="32"/>
      <c r="B281" s="32" t="s">
        <v>1086</v>
      </c>
      <c r="C281" s="20" t="s">
        <v>1087</v>
      </c>
      <c r="D281" s="19" t="s">
        <v>446</v>
      </c>
      <c r="E281" s="31" t="s">
        <v>1088</v>
      </c>
      <c r="F281" s="19">
        <v>1</v>
      </c>
      <c r="G281" s="19" t="s">
        <v>122</v>
      </c>
      <c r="H281" s="19" t="s">
        <v>745</v>
      </c>
      <c r="I281" s="19" t="s">
        <v>100</v>
      </c>
      <c r="J281" s="19" t="s">
        <v>42</v>
      </c>
      <c r="K281" s="19" t="s">
        <v>42</v>
      </c>
      <c r="L281" s="19">
        <v>129</v>
      </c>
      <c r="M281" s="19">
        <v>460</v>
      </c>
      <c r="N281" s="19">
        <v>597</v>
      </c>
      <c r="O281" s="19">
        <v>2028</v>
      </c>
      <c r="P281" s="19">
        <v>5.21</v>
      </c>
      <c r="Q281" s="19">
        <f t="shared" si="25"/>
        <v>5.21</v>
      </c>
      <c r="R281" s="19">
        <v>5.21</v>
      </c>
      <c r="S281" s="19"/>
      <c r="T281" s="19"/>
      <c r="U281" s="19"/>
      <c r="V281" s="19"/>
      <c r="W281" s="19" t="s">
        <v>853</v>
      </c>
      <c r="X281" s="19" t="s">
        <v>853</v>
      </c>
      <c r="Y281" s="19" t="s">
        <v>1031</v>
      </c>
      <c r="Z281" s="19" t="s">
        <v>46</v>
      </c>
      <c r="AA281" s="19"/>
      <c r="AB281" s="3"/>
      <c r="AC281" s="3"/>
      <c r="AD281" s="3"/>
      <c r="AE281" s="3"/>
      <c r="AF281" s="3"/>
      <c r="AG281" s="3"/>
      <c r="AH281" s="3"/>
      <c r="AI281" s="3"/>
      <c r="AV281" s="1" t="s">
        <v>48</v>
      </c>
      <c r="AW281" s="1" t="s">
        <v>49</v>
      </c>
    </row>
    <row r="282" s="1" customFormat="1" ht="84" customHeight="1" spans="1:49">
      <c r="A282" s="32"/>
      <c r="B282" s="32" t="s">
        <v>1089</v>
      </c>
      <c r="C282" s="20" t="s">
        <v>1090</v>
      </c>
      <c r="D282" s="19" t="s">
        <v>446</v>
      </c>
      <c r="E282" s="31" t="s">
        <v>1091</v>
      </c>
      <c r="F282" s="19">
        <v>1</v>
      </c>
      <c r="G282" s="19" t="s">
        <v>122</v>
      </c>
      <c r="H282" s="19" t="s">
        <v>1092</v>
      </c>
      <c r="I282" s="19" t="s">
        <v>100</v>
      </c>
      <c r="J282" s="19" t="s">
        <v>42</v>
      </c>
      <c r="K282" s="19" t="s">
        <v>42</v>
      </c>
      <c r="L282" s="19">
        <v>79</v>
      </c>
      <c r="M282" s="19">
        <v>251</v>
      </c>
      <c r="N282" s="19">
        <v>314</v>
      </c>
      <c r="O282" s="19">
        <v>1147</v>
      </c>
      <c r="P282" s="19">
        <v>14.74</v>
      </c>
      <c r="Q282" s="19">
        <f t="shared" si="25"/>
        <v>14.74</v>
      </c>
      <c r="R282" s="19">
        <v>14.74</v>
      </c>
      <c r="S282" s="19"/>
      <c r="T282" s="19"/>
      <c r="U282" s="19"/>
      <c r="V282" s="19"/>
      <c r="W282" s="19" t="s">
        <v>853</v>
      </c>
      <c r="X282" s="19" t="s">
        <v>853</v>
      </c>
      <c r="Y282" s="19" t="s">
        <v>1031</v>
      </c>
      <c r="Z282" s="19" t="s">
        <v>46</v>
      </c>
      <c r="AA282" s="19"/>
      <c r="AB282" s="3"/>
      <c r="AC282" s="3"/>
      <c r="AD282" s="3"/>
      <c r="AE282" s="3"/>
      <c r="AF282" s="3"/>
      <c r="AG282" s="3"/>
      <c r="AH282" s="3"/>
      <c r="AI282" s="3"/>
      <c r="AV282" s="1" t="s">
        <v>48</v>
      </c>
      <c r="AW282" s="1" t="s">
        <v>49</v>
      </c>
    </row>
    <row r="283" s="1" customFormat="1" ht="84" customHeight="1" spans="1:49">
      <c r="A283" s="32"/>
      <c r="B283" s="32" t="s">
        <v>1093</v>
      </c>
      <c r="C283" s="20" t="s">
        <v>1094</v>
      </c>
      <c r="D283" s="19" t="s">
        <v>446</v>
      </c>
      <c r="E283" s="31" t="s">
        <v>1095</v>
      </c>
      <c r="F283" s="19">
        <v>1</v>
      </c>
      <c r="G283" s="19" t="s">
        <v>84</v>
      </c>
      <c r="H283" s="19" t="s">
        <v>1096</v>
      </c>
      <c r="I283" s="19" t="s">
        <v>100</v>
      </c>
      <c r="J283" s="19" t="s">
        <v>42</v>
      </c>
      <c r="K283" s="19" t="s">
        <v>42</v>
      </c>
      <c r="L283" s="19">
        <v>145</v>
      </c>
      <c r="M283" s="19">
        <v>478</v>
      </c>
      <c r="N283" s="19">
        <v>527</v>
      </c>
      <c r="O283" s="19">
        <v>1685</v>
      </c>
      <c r="P283" s="19">
        <v>2.68</v>
      </c>
      <c r="Q283" s="19">
        <f t="shared" si="25"/>
        <v>2.68</v>
      </c>
      <c r="R283" s="19">
        <v>2.68</v>
      </c>
      <c r="S283" s="19"/>
      <c r="T283" s="19"/>
      <c r="U283" s="19"/>
      <c r="V283" s="19"/>
      <c r="W283" s="19" t="s">
        <v>853</v>
      </c>
      <c r="X283" s="19" t="s">
        <v>853</v>
      </c>
      <c r="Y283" s="19" t="s">
        <v>1031</v>
      </c>
      <c r="Z283" s="19" t="s">
        <v>46</v>
      </c>
      <c r="AA283" s="19"/>
      <c r="AB283" s="3"/>
      <c r="AC283" s="3"/>
      <c r="AD283" s="3"/>
      <c r="AE283" s="3"/>
      <c r="AF283" s="3"/>
      <c r="AG283" s="3"/>
      <c r="AH283" s="3"/>
      <c r="AI283" s="3"/>
      <c r="AV283" s="1" t="s">
        <v>48</v>
      </c>
      <c r="AW283" s="1" t="s">
        <v>49</v>
      </c>
    </row>
    <row r="284" s="1" customFormat="1" ht="84" customHeight="1" spans="1:49">
      <c r="A284" s="32"/>
      <c r="B284" s="32" t="s">
        <v>1097</v>
      </c>
      <c r="C284" s="20" t="s">
        <v>1098</v>
      </c>
      <c r="D284" s="19" t="s">
        <v>446</v>
      </c>
      <c r="E284" s="31" t="s">
        <v>1099</v>
      </c>
      <c r="F284" s="19">
        <v>1</v>
      </c>
      <c r="G284" s="19" t="s">
        <v>73</v>
      </c>
      <c r="H284" s="19" t="s">
        <v>1100</v>
      </c>
      <c r="I284" s="19" t="s">
        <v>100</v>
      </c>
      <c r="J284" s="19" t="s">
        <v>42</v>
      </c>
      <c r="K284" s="19" t="s">
        <v>42</v>
      </c>
      <c r="L284" s="19">
        <v>215</v>
      </c>
      <c r="M284" s="19">
        <v>712</v>
      </c>
      <c r="N284" s="19">
        <v>298</v>
      </c>
      <c r="O284" s="19">
        <v>1021</v>
      </c>
      <c r="P284" s="19">
        <v>9.39</v>
      </c>
      <c r="Q284" s="19">
        <f t="shared" si="25"/>
        <v>9.39</v>
      </c>
      <c r="R284" s="19">
        <v>9.39</v>
      </c>
      <c r="S284" s="19"/>
      <c r="T284" s="19"/>
      <c r="U284" s="19"/>
      <c r="V284" s="19"/>
      <c r="W284" s="19" t="s">
        <v>853</v>
      </c>
      <c r="X284" s="19" t="s">
        <v>853</v>
      </c>
      <c r="Y284" s="19" t="s">
        <v>1031</v>
      </c>
      <c r="Z284" s="19" t="s">
        <v>46</v>
      </c>
      <c r="AA284" s="19"/>
      <c r="AB284" s="3"/>
      <c r="AC284" s="3"/>
      <c r="AD284" s="3"/>
      <c r="AE284" s="3"/>
      <c r="AF284" s="3"/>
      <c r="AG284" s="3"/>
      <c r="AH284" s="3"/>
      <c r="AI284" s="3"/>
      <c r="AV284" s="1" t="s">
        <v>48</v>
      </c>
      <c r="AW284" s="1" t="s">
        <v>49</v>
      </c>
    </row>
    <row r="285" s="1" customFormat="1" ht="84" customHeight="1" spans="1:49">
      <c r="A285" s="32"/>
      <c r="B285" s="32" t="s">
        <v>1101</v>
      </c>
      <c r="C285" s="20" t="s">
        <v>1102</v>
      </c>
      <c r="D285" s="19" t="s">
        <v>446</v>
      </c>
      <c r="E285" s="31" t="s">
        <v>1103</v>
      </c>
      <c r="F285" s="19">
        <v>1</v>
      </c>
      <c r="G285" s="19" t="s">
        <v>73</v>
      </c>
      <c r="H285" s="19" t="s">
        <v>550</v>
      </c>
      <c r="I285" s="19" t="s">
        <v>100</v>
      </c>
      <c r="J285" s="19" t="s">
        <v>42</v>
      </c>
      <c r="K285" s="19" t="s">
        <v>100</v>
      </c>
      <c r="L285" s="19">
        <v>172</v>
      </c>
      <c r="M285" s="19">
        <v>510</v>
      </c>
      <c r="N285" s="19">
        <v>344</v>
      </c>
      <c r="O285" s="19">
        <v>1058</v>
      </c>
      <c r="P285" s="19">
        <v>4.21</v>
      </c>
      <c r="Q285" s="19">
        <f t="shared" si="25"/>
        <v>4.21</v>
      </c>
      <c r="R285" s="19">
        <v>4.21</v>
      </c>
      <c r="S285" s="19"/>
      <c r="T285" s="19"/>
      <c r="U285" s="19"/>
      <c r="V285" s="19"/>
      <c r="W285" s="19" t="s">
        <v>853</v>
      </c>
      <c r="X285" s="19" t="s">
        <v>853</v>
      </c>
      <c r="Y285" s="19" t="s">
        <v>1031</v>
      </c>
      <c r="Z285" s="19" t="s">
        <v>46</v>
      </c>
      <c r="AA285" s="19"/>
      <c r="AB285" s="3"/>
      <c r="AC285" s="3"/>
      <c r="AD285" s="3"/>
      <c r="AE285" s="3"/>
      <c r="AF285" s="3"/>
      <c r="AG285" s="3"/>
      <c r="AH285" s="3"/>
      <c r="AI285" s="3"/>
      <c r="AV285" s="1" t="s">
        <v>48</v>
      </c>
      <c r="AW285" s="1" t="s">
        <v>49</v>
      </c>
    </row>
    <row r="286" s="1" customFormat="1" ht="84" customHeight="1" spans="1:49">
      <c r="A286" s="32"/>
      <c r="B286" s="32" t="s">
        <v>1104</v>
      </c>
      <c r="C286" s="20" t="s">
        <v>1105</v>
      </c>
      <c r="D286" s="19" t="s">
        <v>446</v>
      </c>
      <c r="E286" s="31" t="s">
        <v>1106</v>
      </c>
      <c r="F286" s="19">
        <v>1</v>
      </c>
      <c r="G286" s="19" t="s">
        <v>58</v>
      </c>
      <c r="H286" s="19" t="s">
        <v>1107</v>
      </c>
      <c r="I286" s="19" t="s">
        <v>100</v>
      </c>
      <c r="J286" s="19" t="s">
        <v>42</v>
      </c>
      <c r="K286" s="19" t="s">
        <v>42</v>
      </c>
      <c r="L286" s="19">
        <v>34</v>
      </c>
      <c r="M286" s="19">
        <v>103</v>
      </c>
      <c r="N286" s="19">
        <v>134</v>
      </c>
      <c r="O286" s="19">
        <v>429</v>
      </c>
      <c r="P286" s="19">
        <v>2.07</v>
      </c>
      <c r="Q286" s="19">
        <f t="shared" si="25"/>
        <v>2.07</v>
      </c>
      <c r="R286" s="19">
        <v>2.07</v>
      </c>
      <c r="S286" s="19"/>
      <c r="T286" s="19"/>
      <c r="U286" s="19"/>
      <c r="V286" s="19"/>
      <c r="W286" s="19" t="s">
        <v>853</v>
      </c>
      <c r="X286" s="19" t="s">
        <v>853</v>
      </c>
      <c r="Y286" s="19" t="s">
        <v>1031</v>
      </c>
      <c r="Z286" s="19" t="s">
        <v>46</v>
      </c>
      <c r="AA286" s="19"/>
      <c r="AB286" s="3"/>
      <c r="AC286" s="3"/>
      <c r="AD286" s="3"/>
      <c r="AE286" s="3"/>
      <c r="AF286" s="3"/>
      <c r="AG286" s="3"/>
      <c r="AH286" s="3"/>
      <c r="AI286" s="3"/>
      <c r="AV286" s="1" t="s">
        <v>48</v>
      </c>
      <c r="AW286" s="1" t="s">
        <v>49</v>
      </c>
    </row>
    <row r="287" s="1" customFormat="1" ht="84" customHeight="1" spans="1:49">
      <c r="A287" s="32"/>
      <c r="B287" s="32" t="s">
        <v>1108</v>
      </c>
      <c r="C287" s="20" t="s">
        <v>1109</v>
      </c>
      <c r="D287" s="19" t="s">
        <v>446</v>
      </c>
      <c r="E287" s="31" t="s">
        <v>1110</v>
      </c>
      <c r="F287" s="19">
        <v>1</v>
      </c>
      <c r="G287" s="19" t="s">
        <v>68</v>
      </c>
      <c r="H287" s="19" t="s">
        <v>577</v>
      </c>
      <c r="I287" s="19" t="s">
        <v>100</v>
      </c>
      <c r="J287" s="19" t="s">
        <v>42</v>
      </c>
      <c r="K287" s="19" t="s">
        <v>100</v>
      </c>
      <c r="L287" s="19">
        <v>241</v>
      </c>
      <c r="M287" s="19">
        <v>769</v>
      </c>
      <c r="N287" s="19">
        <v>535</v>
      </c>
      <c r="O287" s="19">
        <v>1833</v>
      </c>
      <c r="P287" s="19">
        <v>10.4</v>
      </c>
      <c r="Q287" s="19">
        <f t="shared" si="25"/>
        <v>10.4</v>
      </c>
      <c r="R287" s="19">
        <v>10.4</v>
      </c>
      <c r="S287" s="19"/>
      <c r="T287" s="19"/>
      <c r="U287" s="19"/>
      <c r="V287" s="19"/>
      <c r="W287" s="19" t="s">
        <v>853</v>
      </c>
      <c r="X287" s="19" t="s">
        <v>853</v>
      </c>
      <c r="Y287" s="19" t="s">
        <v>1031</v>
      </c>
      <c r="Z287" s="19" t="s">
        <v>46</v>
      </c>
      <c r="AA287" s="19"/>
      <c r="AB287" s="3"/>
      <c r="AC287" s="3"/>
      <c r="AD287" s="3"/>
      <c r="AE287" s="3"/>
      <c r="AF287" s="3"/>
      <c r="AG287" s="3"/>
      <c r="AH287" s="3"/>
      <c r="AI287" s="3"/>
      <c r="AV287" s="1" t="s">
        <v>48</v>
      </c>
      <c r="AW287" s="1" t="s">
        <v>49</v>
      </c>
    </row>
    <row r="288" s="1" customFormat="1" ht="84" customHeight="1" spans="1:49">
      <c r="A288" s="32"/>
      <c r="B288" s="32" t="s">
        <v>1111</v>
      </c>
      <c r="C288" s="20" t="s">
        <v>1112</v>
      </c>
      <c r="D288" s="19" t="s">
        <v>446</v>
      </c>
      <c r="E288" s="31" t="s">
        <v>1113</v>
      </c>
      <c r="F288" s="19">
        <v>1</v>
      </c>
      <c r="G288" s="19" t="s">
        <v>68</v>
      </c>
      <c r="H288" s="19" t="s">
        <v>1114</v>
      </c>
      <c r="I288" s="19" t="s">
        <v>100</v>
      </c>
      <c r="J288" s="19" t="s">
        <v>42</v>
      </c>
      <c r="K288" s="19" t="s">
        <v>42</v>
      </c>
      <c r="L288" s="19">
        <v>132</v>
      </c>
      <c r="M288" s="19">
        <v>430</v>
      </c>
      <c r="N288" s="19">
        <v>348</v>
      </c>
      <c r="O288" s="19">
        <v>1319</v>
      </c>
      <c r="P288" s="19">
        <v>72.15</v>
      </c>
      <c r="Q288" s="19">
        <f t="shared" si="25"/>
        <v>72.15</v>
      </c>
      <c r="R288" s="19">
        <v>72.15</v>
      </c>
      <c r="S288" s="19"/>
      <c r="T288" s="19"/>
      <c r="U288" s="19"/>
      <c r="V288" s="19"/>
      <c r="W288" s="19" t="s">
        <v>853</v>
      </c>
      <c r="X288" s="19" t="s">
        <v>853</v>
      </c>
      <c r="Y288" s="19" t="s">
        <v>1031</v>
      </c>
      <c r="Z288" s="19" t="s">
        <v>46</v>
      </c>
      <c r="AA288" s="19"/>
      <c r="AB288" s="3"/>
      <c r="AC288" s="3"/>
      <c r="AD288" s="3"/>
      <c r="AE288" s="3"/>
      <c r="AF288" s="3"/>
      <c r="AG288" s="3"/>
      <c r="AH288" s="3"/>
      <c r="AI288" s="3"/>
      <c r="AV288" s="1" t="s">
        <v>48</v>
      </c>
      <c r="AW288" s="1" t="s">
        <v>49</v>
      </c>
    </row>
    <row r="289" s="1" customFormat="1" ht="84" customHeight="1" spans="1:49">
      <c r="A289" s="32"/>
      <c r="B289" s="32" t="s">
        <v>1115</v>
      </c>
      <c r="C289" s="20" t="s">
        <v>1116</v>
      </c>
      <c r="D289" s="19" t="s">
        <v>446</v>
      </c>
      <c r="E289" s="31" t="s">
        <v>1117</v>
      </c>
      <c r="F289" s="19">
        <v>1</v>
      </c>
      <c r="G289" s="19" t="s">
        <v>114</v>
      </c>
      <c r="H289" s="19" t="s">
        <v>1118</v>
      </c>
      <c r="I289" s="19" t="s">
        <v>100</v>
      </c>
      <c r="J289" s="19" t="s">
        <v>42</v>
      </c>
      <c r="K289" s="19" t="s">
        <v>42</v>
      </c>
      <c r="L289" s="19">
        <v>57</v>
      </c>
      <c r="M289" s="19">
        <v>214</v>
      </c>
      <c r="N289" s="19">
        <v>468</v>
      </c>
      <c r="O289" s="19">
        <v>1651</v>
      </c>
      <c r="P289" s="19">
        <v>5.62</v>
      </c>
      <c r="Q289" s="19">
        <f t="shared" si="25"/>
        <v>5.62</v>
      </c>
      <c r="R289" s="19">
        <v>5.62</v>
      </c>
      <c r="S289" s="19"/>
      <c r="T289" s="19"/>
      <c r="U289" s="19"/>
      <c r="V289" s="19"/>
      <c r="W289" s="19" t="s">
        <v>853</v>
      </c>
      <c r="X289" s="19" t="s">
        <v>853</v>
      </c>
      <c r="Y289" s="19" t="s">
        <v>1031</v>
      </c>
      <c r="Z289" s="19" t="s">
        <v>46</v>
      </c>
      <c r="AA289" s="19"/>
      <c r="AB289" s="3"/>
      <c r="AC289" s="3"/>
      <c r="AD289" s="3"/>
      <c r="AE289" s="3"/>
      <c r="AF289" s="3"/>
      <c r="AG289" s="3"/>
      <c r="AH289" s="3"/>
      <c r="AI289" s="3"/>
      <c r="AV289" s="1" t="s">
        <v>48</v>
      </c>
      <c r="AW289" s="1" t="s">
        <v>49</v>
      </c>
    </row>
    <row r="290" s="1" customFormat="1" ht="84" customHeight="1" spans="1:49">
      <c r="A290" s="32"/>
      <c r="B290" s="32" t="s">
        <v>1119</v>
      </c>
      <c r="C290" s="20" t="s">
        <v>1120</v>
      </c>
      <c r="D290" s="19" t="s">
        <v>446</v>
      </c>
      <c r="E290" s="31" t="s">
        <v>1121</v>
      </c>
      <c r="F290" s="19">
        <v>1</v>
      </c>
      <c r="G290" s="19" t="s">
        <v>114</v>
      </c>
      <c r="H290" s="19" t="s">
        <v>590</v>
      </c>
      <c r="I290" s="19" t="s">
        <v>100</v>
      </c>
      <c r="J290" s="19" t="s">
        <v>42</v>
      </c>
      <c r="K290" s="19" t="s">
        <v>100</v>
      </c>
      <c r="L290" s="19">
        <v>204</v>
      </c>
      <c r="M290" s="19">
        <v>652</v>
      </c>
      <c r="N290" s="19">
        <v>439</v>
      </c>
      <c r="O290" s="19">
        <v>1524</v>
      </c>
      <c r="P290" s="19">
        <v>54</v>
      </c>
      <c r="Q290" s="19">
        <f t="shared" si="25"/>
        <v>54</v>
      </c>
      <c r="R290" s="19">
        <v>54</v>
      </c>
      <c r="S290" s="19"/>
      <c r="T290" s="19"/>
      <c r="U290" s="19"/>
      <c r="V290" s="19"/>
      <c r="W290" s="19" t="s">
        <v>853</v>
      </c>
      <c r="X290" s="19" t="s">
        <v>853</v>
      </c>
      <c r="Y290" s="19" t="s">
        <v>1031</v>
      </c>
      <c r="Z290" s="19" t="s">
        <v>46</v>
      </c>
      <c r="AA290" s="19"/>
      <c r="AB290" s="3"/>
      <c r="AC290" s="3"/>
      <c r="AD290" s="3"/>
      <c r="AE290" s="3"/>
      <c r="AF290" s="3"/>
      <c r="AG290" s="3"/>
      <c r="AH290" s="3"/>
      <c r="AI290" s="3"/>
      <c r="AV290" s="1" t="s">
        <v>48</v>
      </c>
      <c r="AW290" s="1" t="s">
        <v>49</v>
      </c>
    </row>
    <row r="291" s="1" customFormat="1" ht="84" customHeight="1" spans="1:49">
      <c r="A291" s="32"/>
      <c r="B291" s="32" t="s">
        <v>1122</v>
      </c>
      <c r="C291" s="20" t="s">
        <v>1123</v>
      </c>
      <c r="D291" s="19" t="s">
        <v>446</v>
      </c>
      <c r="E291" s="31" t="s">
        <v>1124</v>
      </c>
      <c r="F291" s="19">
        <v>1</v>
      </c>
      <c r="G291" s="19" t="s">
        <v>98</v>
      </c>
      <c r="H291" s="19" t="s">
        <v>1125</v>
      </c>
      <c r="I291" s="19" t="s">
        <v>100</v>
      </c>
      <c r="J291" s="19" t="s">
        <v>100</v>
      </c>
      <c r="K291" s="19" t="s">
        <v>42</v>
      </c>
      <c r="L291" s="19">
        <v>136</v>
      </c>
      <c r="M291" s="19">
        <v>398</v>
      </c>
      <c r="N291" s="19">
        <v>296</v>
      </c>
      <c r="O291" s="19">
        <v>941</v>
      </c>
      <c r="P291" s="19">
        <v>15.57</v>
      </c>
      <c r="Q291" s="19">
        <f t="shared" si="25"/>
        <v>15.57</v>
      </c>
      <c r="R291" s="19">
        <v>15.57</v>
      </c>
      <c r="S291" s="19"/>
      <c r="T291" s="19"/>
      <c r="U291" s="19"/>
      <c r="V291" s="19"/>
      <c r="W291" s="19" t="s">
        <v>853</v>
      </c>
      <c r="X291" s="19" t="s">
        <v>853</v>
      </c>
      <c r="Y291" s="19" t="s">
        <v>1031</v>
      </c>
      <c r="Z291" s="19" t="s">
        <v>46</v>
      </c>
      <c r="AA291" s="19"/>
      <c r="AB291" s="3"/>
      <c r="AC291" s="3"/>
      <c r="AD291" s="3"/>
      <c r="AE291" s="3"/>
      <c r="AF291" s="3"/>
      <c r="AG291" s="3"/>
      <c r="AH291" s="3"/>
      <c r="AI291" s="3"/>
      <c r="AV291" s="1" t="s">
        <v>48</v>
      </c>
      <c r="AW291" s="1" t="s">
        <v>49</v>
      </c>
    </row>
    <row r="292" s="1" customFormat="1" ht="84" customHeight="1" spans="1:49">
      <c r="A292" s="32"/>
      <c r="B292" s="32" t="s">
        <v>1126</v>
      </c>
      <c r="C292" s="20" t="s">
        <v>1127</v>
      </c>
      <c r="D292" s="19" t="s">
        <v>446</v>
      </c>
      <c r="E292" s="31" t="s">
        <v>1128</v>
      </c>
      <c r="F292" s="19">
        <v>1</v>
      </c>
      <c r="G292" s="19" t="s">
        <v>98</v>
      </c>
      <c r="H292" s="19" t="s">
        <v>1129</v>
      </c>
      <c r="I292" s="19" t="s">
        <v>100</v>
      </c>
      <c r="J292" s="19" t="s">
        <v>100</v>
      </c>
      <c r="K292" s="19" t="s">
        <v>42</v>
      </c>
      <c r="L292" s="19">
        <v>125</v>
      </c>
      <c r="M292" s="19">
        <v>426</v>
      </c>
      <c r="N292" s="19">
        <v>293</v>
      </c>
      <c r="O292" s="19">
        <v>1082</v>
      </c>
      <c r="P292" s="19">
        <v>2.96</v>
      </c>
      <c r="Q292" s="19">
        <f t="shared" si="25"/>
        <v>2.96</v>
      </c>
      <c r="R292" s="19">
        <v>2.96</v>
      </c>
      <c r="S292" s="19"/>
      <c r="T292" s="19"/>
      <c r="U292" s="19"/>
      <c r="V292" s="19"/>
      <c r="W292" s="19" t="s">
        <v>853</v>
      </c>
      <c r="X292" s="19" t="s">
        <v>853</v>
      </c>
      <c r="Y292" s="19" t="s">
        <v>1031</v>
      </c>
      <c r="Z292" s="19" t="s">
        <v>46</v>
      </c>
      <c r="AA292" s="19"/>
      <c r="AB292" s="3"/>
      <c r="AC292" s="3"/>
      <c r="AD292" s="3"/>
      <c r="AE292" s="3"/>
      <c r="AF292" s="3"/>
      <c r="AG292" s="3"/>
      <c r="AH292" s="3"/>
      <c r="AI292" s="3"/>
      <c r="AV292" s="1" t="s">
        <v>48</v>
      </c>
      <c r="AW292" s="1" t="s">
        <v>49</v>
      </c>
    </row>
    <row r="293" s="1" customFormat="1" ht="84" customHeight="1" spans="1:49">
      <c r="A293" s="32"/>
      <c r="B293" s="32" t="s">
        <v>1130</v>
      </c>
      <c r="C293" s="20" t="s">
        <v>1131</v>
      </c>
      <c r="D293" s="19" t="s">
        <v>446</v>
      </c>
      <c r="E293" s="31" t="s">
        <v>1132</v>
      </c>
      <c r="F293" s="19">
        <v>1</v>
      </c>
      <c r="G293" s="19" t="s">
        <v>79</v>
      </c>
      <c r="H293" s="19" t="s">
        <v>689</v>
      </c>
      <c r="I293" s="19" t="s">
        <v>100</v>
      </c>
      <c r="J293" s="19" t="s">
        <v>42</v>
      </c>
      <c r="K293" s="19" t="s">
        <v>42</v>
      </c>
      <c r="L293" s="19">
        <v>17</v>
      </c>
      <c r="M293" s="19">
        <v>67</v>
      </c>
      <c r="N293" s="19">
        <v>275</v>
      </c>
      <c r="O293" s="19">
        <v>825</v>
      </c>
      <c r="P293" s="19">
        <v>3</v>
      </c>
      <c r="Q293" s="19">
        <f t="shared" si="25"/>
        <v>3</v>
      </c>
      <c r="R293" s="19">
        <v>3</v>
      </c>
      <c r="S293" s="19"/>
      <c r="T293" s="19"/>
      <c r="U293" s="19"/>
      <c r="V293" s="19"/>
      <c r="W293" s="19" t="s">
        <v>853</v>
      </c>
      <c r="X293" s="19" t="s">
        <v>853</v>
      </c>
      <c r="Y293" s="19" t="s">
        <v>1031</v>
      </c>
      <c r="Z293" s="19" t="s">
        <v>46</v>
      </c>
      <c r="AA293" s="19"/>
      <c r="AB293" s="3"/>
      <c r="AC293" s="3"/>
      <c r="AD293" s="3"/>
      <c r="AE293" s="3"/>
      <c r="AF293" s="3"/>
      <c r="AG293" s="3"/>
      <c r="AH293" s="3"/>
      <c r="AI293" s="3"/>
      <c r="AV293" s="1" t="s">
        <v>48</v>
      </c>
      <c r="AW293" s="1" t="s">
        <v>49</v>
      </c>
    </row>
    <row r="294" s="1" customFormat="1" ht="84" customHeight="1" spans="1:49">
      <c r="A294" s="32"/>
      <c r="B294" s="32" t="s">
        <v>1133</v>
      </c>
      <c r="C294" s="20" t="s">
        <v>1134</v>
      </c>
      <c r="D294" s="19" t="s">
        <v>446</v>
      </c>
      <c r="E294" s="31" t="s">
        <v>1135</v>
      </c>
      <c r="F294" s="19">
        <v>1</v>
      </c>
      <c r="G294" s="19" t="s">
        <v>79</v>
      </c>
      <c r="H294" s="19" t="s">
        <v>1136</v>
      </c>
      <c r="I294" s="19" t="s">
        <v>100</v>
      </c>
      <c r="J294" s="19" t="s">
        <v>42</v>
      </c>
      <c r="K294" s="19" t="s">
        <v>42</v>
      </c>
      <c r="L294" s="19">
        <v>119</v>
      </c>
      <c r="M294" s="19">
        <v>382</v>
      </c>
      <c r="N294" s="19">
        <v>444</v>
      </c>
      <c r="O294" s="19">
        <v>1332</v>
      </c>
      <c r="P294" s="19">
        <v>9.4</v>
      </c>
      <c r="Q294" s="19">
        <f t="shared" si="25"/>
        <v>9.4</v>
      </c>
      <c r="R294" s="19">
        <v>9.4</v>
      </c>
      <c r="S294" s="19"/>
      <c r="T294" s="19"/>
      <c r="U294" s="19"/>
      <c r="V294" s="19"/>
      <c r="W294" s="19" t="s">
        <v>853</v>
      </c>
      <c r="X294" s="19" t="s">
        <v>853</v>
      </c>
      <c r="Y294" s="19" t="s">
        <v>1031</v>
      </c>
      <c r="Z294" s="19" t="s">
        <v>46</v>
      </c>
      <c r="AA294" s="19"/>
      <c r="AB294" s="3"/>
      <c r="AC294" s="3"/>
      <c r="AD294" s="3"/>
      <c r="AE294" s="3"/>
      <c r="AF294" s="3"/>
      <c r="AG294" s="3"/>
      <c r="AH294" s="3"/>
      <c r="AI294" s="3"/>
      <c r="AV294" s="1" t="s">
        <v>48</v>
      </c>
      <c r="AW294" s="1" t="s">
        <v>49</v>
      </c>
    </row>
    <row r="295" s="1" customFormat="1" ht="84" customHeight="1" spans="1:49">
      <c r="A295" s="32"/>
      <c r="B295" s="32" t="s">
        <v>1137</v>
      </c>
      <c r="C295" s="20" t="s">
        <v>1138</v>
      </c>
      <c r="D295" s="19" t="s">
        <v>446</v>
      </c>
      <c r="E295" s="31" t="s">
        <v>1139</v>
      </c>
      <c r="F295" s="19">
        <v>1</v>
      </c>
      <c r="G295" s="19" t="s">
        <v>79</v>
      </c>
      <c r="H295" s="19" t="s">
        <v>1057</v>
      </c>
      <c r="I295" s="19" t="s">
        <v>100</v>
      </c>
      <c r="J295" s="19" t="s">
        <v>42</v>
      </c>
      <c r="K295" s="19" t="s">
        <v>42</v>
      </c>
      <c r="L295" s="19">
        <v>239</v>
      </c>
      <c r="M295" s="19">
        <v>717</v>
      </c>
      <c r="N295" s="19">
        <v>761</v>
      </c>
      <c r="O295" s="19">
        <v>2283</v>
      </c>
      <c r="P295" s="19">
        <v>21</v>
      </c>
      <c r="Q295" s="19">
        <f t="shared" si="25"/>
        <v>21</v>
      </c>
      <c r="R295" s="19">
        <v>21</v>
      </c>
      <c r="S295" s="19"/>
      <c r="T295" s="19"/>
      <c r="U295" s="19"/>
      <c r="V295" s="19"/>
      <c r="W295" s="19" t="s">
        <v>853</v>
      </c>
      <c r="X295" s="19" t="s">
        <v>853</v>
      </c>
      <c r="Y295" s="19" t="s">
        <v>1031</v>
      </c>
      <c r="Z295" s="19" t="s">
        <v>46</v>
      </c>
      <c r="AA295" s="19"/>
      <c r="AB295" s="3"/>
      <c r="AC295" s="3"/>
      <c r="AD295" s="3"/>
      <c r="AE295" s="3"/>
      <c r="AF295" s="3"/>
      <c r="AG295" s="3"/>
      <c r="AH295" s="3"/>
      <c r="AI295" s="3"/>
      <c r="AV295" s="1" t="s">
        <v>48</v>
      </c>
      <c r="AW295" s="1" t="s">
        <v>49</v>
      </c>
    </row>
    <row r="296" s="1" customFormat="1" ht="84" customHeight="1" spans="1:49">
      <c r="A296" s="32"/>
      <c r="B296" s="32" t="s">
        <v>1140</v>
      </c>
      <c r="C296" s="20" t="s">
        <v>1141</v>
      </c>
      <c r="D296" s="19" t="s">
        <v>446</v>
      </c>
      <c r="E296" s="31" t="s">
        <v>1142</v>
      </c>
      <c r="F296" s="19">
        <v>1</v>
      </c>
      <c r="G296" s="19" t="s">
        <v>79</v>
      </c>
      <c r="H296" s="19" t="s">
        <v>1143</v>
      </c>
      <c r="I296" s="19" t="s">
        <v>100</v>
      </c>
      <c r="J296" s="19" t="s">
        <v>42</v>
      </c>
      <c r="K296" s="19" t="s">
        <v>42</v>
      </c>
      <c r="L296" s="19">
        <v>28</v>
      </c>
      <c r="M296" s="19">
        <v>100</v>
      </c>
      <c r="N296" s="19">
        <v>447</v>
      </c>
      <c r="O296" s="19">
        <v>1341</v>
      </c>
      <c r="P296" s="19">
        <v>190</v>
      </c>
      <c r="Q296" s="19">
        <f t="shared" si="25"/>
        <v>190</v>
      </c>
      <c r="R296" s="19">
        <v>190</v>
      </c>
      <c r="S296" s="19"/>
      <c r="T296" s="19"/>
      <c r="U296" s="19"/>
      <c r="V296" s="19"/>
      <c r="W296" s="19" t="s">
        <v>853</v>
      </c>
      <c r="X296" s="19" t="s">
        <v>853</v>
      </c>
      <c r="Y296" s="19" t="s">
        <v>1031</v>
      </c>
      <c r="Z296" s="19" t="s">
        <v>46</v>
      </c>
      <c r="AA296" s="19"/>
      <c r="AB296" s="3"/>
      <c r="AC296" s="3"/>
      <c r="AD296" s="3"/>
      <c r="AE296" s="3"/>
      <c r="AF296" s="3"/>
      <c r="AG296" s="3"/>
      <c r="AH296" s="3"/>
      <c r="AI296" s="3"/>
      <c r="AV296" s="1" t="s">
        <v>48</v>
      </c>
      <c r="AW296" s="1" t="s">
        <v>49</v>
      </c>
    </row>
    <row r="297" s="1" customFormat="1" ht="84" customHeight="1" spans="1:49">
      <c r="A297" s="32"/>
      <c r="B297" s="32" t="s">
        <v>1144</v>
      </c>
      <c r="C297" s="20" t="s">
        <v>1145</v>
      </c>
      <c r="D297" s="19" t="s">
        <v>446</v>
      </c>
      <c r="E297" s="31" t="s">
        <v>1146</v>
      </c>
      <c r="F297" s="19">
        <v>1</v>
      </c>
      <c r="G297" s="19" t="s">
        <v>63</v>
      </c>
      <c r="H297" s="19" t="s">
        <v>1147</v>
      </c>
      <c r="I297" s="19" t="s">
        <v>100</v>
      </c>
      <c r="J297" s="19" t="s">
        <v>42</v>
      </c>
      <c r="K297" s="19" t="s">
        <v>42</v>
      </c>
      <c r="L297" s="19">
        <v>108</v>
      </c>
      <c r="M297" s="19">
        <v>287</v>
      </c>
      <c r="N297" s="19">
        <v>356</v>
      </c>
      <c r="O297" s="19">
        <v>1069</v>
      </c>
      <c r="P297" s="19">
        <v>7.21</v>
      </c>
      <c r="Q297" s="19">
        <f t="shared" si="25"/>
        <v>7.21</v>
      </c>
      <c r="R297" s="19">
        <v>7.21</v>
      </c>
      <c r="S297" s="19"/>
      <c r="T297" s="19"/>
      <c r="U297" s="19"/>
      <c r="V297" s="19"/>
      <c r="W297" s="19" t="s">
        <v>853</v>
      </c>
      <c r="X297" s="19" t="s">
        <v>853</v>
      </c>
      <c r="Y297" s="19" t="s">
        <v>1031</v>
      </c>
      <c r="Z297" s="19" t="s">
        <v>46</v>
      </c>
      <c r="AA297" s="19"/>
      <c r="AB297" s="3"/>
      <c r="AC297" s="3"/>
      <c r="AD297" s="3"/>
      <c r="AE297" s="3"/>
      <c r="AF297" s="3"/>
      <c r="AG297" s="3"/>
      <c r="AH297" s="3"/>
      <c r="AI297" s="3"/>
      <c r="AV297" s="1" t="s">
        <v>48</v>
      </c>
      <c r="AW297" s="1" t="s">
        <v>49</v>
      </c>
    </row>
    <row r="298" s="1" customFormat="1" ht="84" customHeight="1" spans="1:49">
      <c r="A298" s="32"/>
      <c r="B298" s="32" t="s">
        <v>1148</v>
      </c>
      <c r="C298" s="20" t="s">
        <v>1149</v>
      </c>
      <c r="D298" s="19" t="s">
        <v>446</v>
      </c>
      <c r="E298" s="31" t="s">
        <v>1150</v>
      </c>
      <c r="F298" s="19">
        <v>1</v>
      </c>
      <c r="G298" s="19" t="s">
        <v>104</v>
      </c>
      <c r="H298" s="19" t="s">
        <v>225</v>
      </c>
      <c r="I298" s="19" t="s">
        <v>100</v>
      </c>
      <c r="J298" s="19" t="s">
        <v>42</v>
      </c>
      <c r="K298" s="19" t="s">
        <v>42</v>
      </c>
      <c r="L298" s="19">
        <v>129</v>
      </c>
      <c r="M298" s="19">
        <v>363</v>
      </c>
      <c r="N298" s="19">
        <v>357</v>
      </c>
      <c r="O298" s="19">
        <v>1296</v>
      </c>
      <c r="P298" s="19">
        <v>45.66</v>
      </c>
      <c r="Q298" s="19">
        <f t="shared" si="25"/>
        <v>45.66</v>
      </c>
      <c r="R298" s="19">
        <v>45.66</v>
      </c>
      <c r="S298" s="19"/>
      <c r="T298" s="19"/>
      <c r="U298" s="19"/>
      <c r="V298" s="19"/>
      <c r="W298" s="19" t="s">
        <v>853</v>
      </c>
      <c r="X298" s="19" t="s">
        <v>853</v>
      </c>
      <c r="Y298" s="19" t="s">
        <v>1031</v>
      </c>
      <c r="Z298" s="19" t="s">
        <v>46</v>
      </c>
      <c r="AA298" s="19"/>
      <c r="AB298" s="3"/>
      <c r="AC298" s="3"/>
      <c r="AD298" s="3"/>
      <c r="AE298" s="3"/>
      <c r="AF298" s="3"/>
      <c r="AG298" s="3"/>
      <c r="AH298" s="3"/>
      <c r="AI298" s="3"/>
      <c r="AV298" s="1" t="s">
        <v>48</v>
      </c>
      <c r="AW298" s="1" t="s">
        <v>49</v>
      </c>
    </row>
    <row r="299" s="1" customFormat="1" ht="84" customHeight="1" spans="1:49">
      <c r="A299" s="32"/>
      <c r="B299" s="32" t="s">
        <v>1151</v>
      </c>
      <c r="C299" s="20" t="s">
        <v>1152</v>
      </c>
      <c r="D299" s="19" t="s">
        <v>446</v>
      </c>
      <c r="E299" s="31" t="s">
        <v>1153</v>
      </c>
      <c r="F299" s="19">
        <v>1</v>
      </c>
      <c r="G299" s="19" t="s">
        <v>109</v>
      </c>
      <c r="H299" s="19" t="s">
        <v>1154</v>
      </c>
      <c r="I299" s="19" t="s">
        <v>42</v>
      </c>
      <c r="J299" s="19" t="s">
        <v>42</v>
      </c>
      <c r="K299" s="19" t="s">
        <v>42</v>
      </c>
      <c r="L299" s="19">
        <v>99</v>
      </c>
      <c r="M299" s="19">
        <v>298</v>
      </c>
      <c r="N299" s="19">
        <v>405</v>
      </c>
      <c r="O299" s="19">
        <v>1431</v>
      </c>
      <c r="P299" s="19">
        <v>7.95</v>
      </c>
      <c r="Q299" s="19">
        <f t="shared" si="25"/>
        <v>7.95</v>
      </c>
      <c r="R299" s="19">
        <v>7.95</v>
      </c>
      <c r="S299" s="19"/>
      <c r="T299" s="19"/>
      <c r="U299" s="19"/>
      <c r="V299" s="19"/>
      <c r="W299" s="19" t="s">
        <v>853</v>
      </c>
      <c r="X299" s="19" t="s">
        <v>853</v>
      </c>
      <c r="Y299" s="19" t="s">
        <v>1031</v>
      </c>
      <c r="Z299" s="19" t="s">
        <v>46</v>
      </c>
      <c r="AA299" s="19"/>
      <c r="AB299" s="3"/>
      <c r="AC299" s="3"/>
      <c r="AD299" s="3"/>
      <c r="AE299" s="3"/>
      <c r="AF299" s="3"/>
      <c r="AG299" s="3"/>
      <c r="AH299" s="3"/>
      <c r="AI299" s="3"/>
      <c r="AV299" s="1" t="s">
        <v>48</v>
      </c>
      <c r="AW299" s="1" t="s">
        <v>49</v>
      </c>
    </row>
    <row r="300" s="1" customFormat="1" ht="84" customHeight="1" spans="1:49">
      <c r="A300" s="32"/>
      <c r="B300" s="32" t="s">
        <v>1155</v>
      </c>
      <c r="C300" s="20" t="s">
        <v>1156</v>
      </c>
      <c r="D300" s="19" t="s">
        <v>446</v>
      </c>
      <c r="E300" s="31" t="s">
        <v>1157</v>
      </c>
      <c r="F300" s="19">
        <v>1</v>
      </c>
      <c r="G300" s="19" t="s">
        <v>109</v>
      </c>
      <c r="H300" s="19" t="s">
        <v>1158</v>
      </c>
      <c r="I300" s="19" t="s">
        <v>100</v>
      </c>
      <c r="J300" s="19" t="s">
        <v>42</v>
      </c>
      <c r="K300" s="19" t="s">
        <v>42</v>
      </c>
      <c r="L300" s="19">
        <v>78</v>
      </c>
      <c r="M300" s="19">
        <v>219</v>
      </c>
      <c r="N300" s="19">
        <v>361</v>
      </c>
      <c r="O300" s="19">
        <v>1231</v>
      </c>
      <c r="P300" s="19">
        <v>1.52</v>
      </c>
      <c r="Q300" s="19">
        <f t="shared" si="25"/>
        <v>1.52</v>
      </c>
      <c r="R300" s="19">
        <v>1.52</v>
      </c>
      <c r="S300" s="19"/>
      <c r="T300" s="19"/>
      <c r="U300" s="19"/>
      <c r="V300" s="19"/>
      <c r="W300" s="19" t="s">
        <v>853</v>
      </c>
      <c r="X300" s="19" t="s">
        <v>853</v>
      </c>
      <c r="Y300" s="19" t="s">
        <v>1031</v>
      </c>
      <c r="Z300" s="19" t="s">
        <v>46</v>
      </c>
      <c r="AA300" s="19"/>
      <c r="AB300" s="3"/>
      <c r="AC300" s="3"/>
      <c r="AD300" s="3"/>
      <c r="AE300" s="3"/>
      <c r="AF300" s="3"/>
      <c r="AG300" s="3"/>
      <c r="AH300" s="3"/>
      <c r="AI300" s="3"/>
      <c r="AV300" s="1" t="s">
        <v>48</v>
      </c>
      <c r="AW300" s="1" t="s">
        <v>49</v>
      </c>
    </row>
    <row r="301" s="1" customFormat="1" ht="84" customHeight="1" spans="1:49">
      <c r="A301" s="32"/>
      <c r="B301" s="32" t="s">
        <v>1159</v>
      </c>
      <c r="C301" s="20" t="s">
        <v>1160</v>
      </c>
      <c r="D301" s="19" t="s">
        <v>446</v>
      </c>
      <c r="E301" s="31" t="s">
        <v>1161</v>
      </c>
      <c r="F301" s="19">
        <v>1</v>
      </c>
      <c r="G301" s="19" t="s">
        <v>122</v>
      </c>
      <c r="H301" s="19" t="s">
        <v>1162</v>
      </c>
      <c r="I301" s="19" t="s">
        <v>42</v>
      </c>
      <c r="J301" s="19" t="s">
        <v>42</v>
      </c>
      <c r="K301" s="19" t="s">
        <v>42</v>
      </c>
      <c r="L301" s="19">
        <v>72</v>
      </c>
      <c r="M301" s="19">
        <v>237</v>
      </c>
      <c r="N301" s="19">
        <v>318</v>
      </c>
      <c r="O301" s="19">
        <v>1409</v>
      </c>
      <c r="P301" s="19">
        <v>6.46</v>
      </c>
      <c r="Q301" s="19">
        <f t="shared" si="25"/>
        <v>6.46</v>
      </c>
      <c r="R301" s="19">
        <v>6.46</v>
      </c>
      <c r="S301" s="19"/>
      <c r="T301" s="19"/>
      <c r="U301" s="19"/>
      <c r="V301" s="19"/>
      <c r="W301" s="19" t="s">
        <v>853</v>
      </c>
      <c r="X301" s="19" t="s">
        <v>853</v>
      </c>
      <c r="Y301" s="19" t="s">
        <v>1031</v>
      </c>
      <c r="Z301" s="19" t="s">
        <v>46</v>
      </c>
      <c r="AA301" s="19"/>
      <c r="AB301" s="3"/>
      <c r="AC301" s="3"/>
      <c r="AD301" s="3"/>
      <c r="AE301" s="3"/>
      <c r="AF301" s="3"/>
      <c r="AG301" s="3"/>
      <c r="AH301" s="3"/>
      <c r="AI301" s="3"/>
      <c r="AV301" s="1" t="s">
        <v>48</v>
      </c>
      <c r="AW301" s="1" t="s">
        <v>49</v>
      </c>
    </row>
    <row r="302" s="1" customFormat="1" ht="84" customHeight="1" spans="1:49">
      <c r="A302" s="32"/>
      <c r="B302" s="32" t="s">
        <v>1163</v>
      </c>
      <c r="C302" s="20" t="s">
        <v>1164</v>
      </c>
      <c r="D302" s="19" t="s">
        <v>446</v>
      </c>
      <c r="E302" s="31" t="s">
        <v>1165</v>
      </c>
      <c r="F302" s="19">
        <v>1</v>
      </c>
      <c r="G302" s="19" t="s">
        <v>122</v>
      </c>
      <c r="H302" s="19" t="s">
        <v>492</v>
      </c>
      <c r="I302" s="19" t="s">
        <v>42</v>
      </c>
      <c r="J302" s="19" t="s">
        <v>42</v>
      </c>
      <c r="K302" s="19" t="s">
        <v>100</v>
      </c>
      <c r="L302" s="19">
        <v>56</v>
      </c>
      <c r="M302" s="19">
        <v>158</v>
      </c>
      <c r="N302" s="19">
        <v>266</v>
      </c>
      <c r="O302" s="19">
        <v>1025</v>
      </c>
      <c r="P302" s="19">
        <v>7.87</v>
      </c>
      <c r="Q302" s="19">
        <f t="shared" si="25"/>
        <v>7.87</v>
      </c>
      <c r="R302" s="19">
        <v>7.87</v>
      </c>
      <c r="S302" s="19"/>
      <c r="T302" s="19"/>
      <c r="U302" s="19"/>
      <c r="V302" s="19"/>
      <c r="W302" s="19" t="s">
        <v>853</v>
      </c>
      <c r="X302" s="19" t="s">
        <v>853</v>
      </c>
      <c r="Y302" s="19" t="s">
        <v>1031</v>
      </c>
      <c r="Z302" s="19" t="s">
        <v>46</v>
      </c>
      <c r="AA302" s="19"/>
      <c r="AB302" s="3"/>
      <c r="AC302" s="3"/>
      <c r="AD302" s="3"/>
      <c r="AE302" s="3"/>
      <c r="AF302" s="3"/>
      <c r="AG302" s="3"/>
      <c r="AH302" s="3"/>
      <c r="AI302" s="3"/>
      <c r="AV302" s="1" t="s">
        <v>48</v>
      </c>
      <c r="AW302" s="1" t="s">
        <v>49</v>
      </c>
    </row>
    <row r="303" s="1" customFormat="1" ht="84" customHeight="1" spans="1:49">
      <c r="A303" s="32"/>
      <c r="B303" s="32" t="s">
        <v>1166</v>
      </c>
      <c r="C303" s="20" t="s">
        <v>1167</v>
      </c>
      <c r="D303" s="19" t="s">
        <v>446</v>
      </c>
      <c r="E303" s="31" t="s">
        <v>1168</v>
      </c>
      <c r="F303" s="19">
        <v>1</v>
      </c>
      <c r="G303" s="19" t="s">
        <v>122</v>
      </c>
      <c r="H303" s="19" t="s">
        <v>501</v>
      </c>
      <c r="I303" s="19" t="s">
        <v>42</v>
      </c>
      <c r="J303" s="19" t="s">
        <v>42</v>
      </c>
      <c r="K303" s="19" t="s">
        <v>100</v>
      </c>
      <c r="L303" s="19">
        <v>148</v>
      </c>
      <c r="M303" s="19">
        <v>416</v>
      </c>
      <c r="N303" s="19">
        <v>610</v>
      </c>
      <c r="O303" s="19">
        <v>2389</v>
      </c>
      <c r="P303" s="19">
        <v>3.59</v>
      </c>
      <c r="Q303" s="19">
        <f t="shared" si="25"/>
        <v>3.59</v>
      </c>
      <c r="R303" s="19">
        <v>3.59</v>
      </c>
      <c r="S303" s="19"/>
      <c r="T303" s="19"/>
      <c r="U303" s="19"/>
      <c r="V303" s="19"/>
      <c r="W303" s="19" t="s">
        <v>853</v>
      </c>
      <c r="X303" s="19" t="s">
        <v>853</v>
      </c>
      <c r="Y303" s="19" t="s">
        <v>1031</v>
      </c>
      <c r="Z303" s="19" t="s">
        <v>46</v>
      </c>
      <c r="AA303" s="19"/>
      <c r="AB303" s="3"/>
      <c r="AC303" s="3"/>
      <c r="AD303" s="3"/>
      <c r="AE303" s="3"/>
      <c r="AF303" s="3"/>
      <c r="AG303" s="3"/>
      <c r="AH303" s="3"/>
      <c r="AI303" s="3"/>
      <c r="AV303" s="1" t="s">
        <v>48</v>
      </c>
      <c r="AW303" s="1" t="s">
        <v>49</v>
      </c>
    </row>
    <row r="304" s="1" customFormat="1" ht="84" customHeight="1" spans="1:49">
      <c r="A304" s="32"/>
      <c r="B304" s="32" t="s">
        <v>1169</v>
      </c>
      <c r="C304" s="20" t="s">
        <v>1170</v>
      </c>
      <c r="D304" s="19" t="s">
        <v>446</v>
      </c>
      <c r="E304" s="31" t="s">
        <v>1171</v>
      </c>
      <c r="F304" s="19">
        <v>1</v>
      </c>
      <c r="G304" s="19" t="s">
        <v>84</v>
      </c>
      <c r="H304" s="19" t="s">
        <v>1172</v>
      </c>
      <c r="I304" s="19" t="s">
        <v>42</v>
      </c>
      <c r="J304" s="19" t="s">
        <v>42</v>
      </c>
      <c r="K304" s="19" t="s">
        <v>42</v>
      </c>
      <c r="L304" s="19">
        <v>122</v>
      </c>
      <c r="M304" s="19">
        <v>377</v>
      </c>
      <c r="N304" s="19">
        <v>450</v>
      </c>
      <c r="O304" s="19">
        <v>1622</v>
      </c>
      <c r="P304" s="19">
        <v>16.42</v>
      </c>
      <c r="Q304" s="19">
        <f t="shared" si="25"/>
        <v>16.42</v>
      </c>
      <c r="R304" s="19">
        <v>16.42</v>
      </c>
      <c r="S304" s="19"/>
      <c r="T304" s="19"/>
      <c r="U304" s="19"/>
      <c r="V304" s="19"/>
      <c r="W304" s="19" t="s">
        <v>853</v>
      </c>
      <c r="X304" s="19" t="s">
        <v>853</v>
      </c>
      <c r="Y304" s="19" t="s">
        <v>1031</v>
      </c>
      <c r="Z304" s="19" t="s">
        <v>46</v>
      </c>
      <c r="AA304" s="19"/>
      <c r="AB304" s="3"/>
      <c r="AC304" s="3"/>
      <c r="AD304" s="3"/>
      <c r="AE304" s="3"/>
      <c r="AF304" s="3"/>
      <c r="AG304" s="3"/>
      <c r="AH304" s="3"/>
      <c r="AI304" s="3"/>
      <c r="AV304" s="1" t="s">
        <v>48</v>
      </c>
      <c r="AW304" s="1" t="s">
        <v>49</v>
      </c>
    </row>
    <row r="305" s="1" customFormat="1" ht="84" customHeight="1" spans="1:49">
      <c r="A305" s="32"/>
      <c r="B305" s="32" t="s">
        <v>1173</v>
      </c>
      <c r="C305" s="20" t="s">
        <v>1174</v>
      </c>
      <c r="D305" s="19" t="s">
        <v>446</v>
      </c>
      <c r="E305" s="31" t="s">
        <v>1175</v>
      </c>
      <c r="F305" s="19">
        <v>1</v>
      </c>
      <c r="G305" s="19" t="s">
        <v>68</v>
      </c>
      <c r="H305" s="19" t="s">
        <v>165</v>
      </c>
      <c r="I305" s="19" t="s">
        <v>100</v>
      </c>
      <c r="J305" s="19" t="s">
        <v>42</v>
      </c>
      <c r="K305" s="19" t="s">
        <v>100</v>
      </c>
      <c r="L305" s="19">
        <v>150</v>
      </c>
      <c r="M305" s="19">
        <v>451</v>
      </c>
      <c r="N305" s="19">
        <v>429</v>
      </c>
      <c r="O305" s="19">
        <v>1599</v>
      </c>
      <c r="P305" s="19">
        <v>68.7</v>
      </c>
      <c r="Q305" s="19">
        <f t="shared" si="25"/>
        <v>68.7</v>
      </c>
      <c r="R305" s="19">
        <v>68.7</v>
      </c>
      <c r="S305" s="19"/>
      <c r="T305" s="19"/>
      <c r="U305" s="19"/>
      <c r="V305" s="19"/>
      <c r="W305" s="19" t="s">
        <v>853</v>
      </c>
      <c r="X305" s="19" t="s">
        <v>853</v>
      </c>
      <c r="Y305" s="19" t="s">
        <v>1031</v>
      </c>
      <c r="Z305" s="19" t="s">
        <v>46</v>
      </c>
      <c r="AA305" s="19"/>
      <c r="AB305" s="3"/>
      <c r="AC305" s="3"/>
      <c r="AD305" s="3"/>
      <c r="AE305" s="3"/>
      <c r="AF305" s="3"/>
      <c r="AG305" s="3"/>
      <c r="AH305" s="3"/>
      <c r="AI305" s="3"/>
      <c r="AV305" s="1" t="s">
        <v>48</v>
      </c>
      <c r="AW305" s="1" t="s">
        <v>49</v>
      </c>
    </row>
    <row r="306" s="1" customFormat="1" ht="84" customHeight="1" spans="1:49">
      <c r="A306" s="32"/>
      <c r="B306" s="32" t="s">
        <v>1176</v>
      </c>
      <c r="C306" s="20" t="s">
        <v>1177</v>
      </c>
      <c r="D306" s="19" t="s">
        <v>446</v>
      </c>
      <c r="E306" s="31" t="s">
        <v>1178</v>
      </c>
      <c r="F306" s="19">
        <v>1</v>
      </c>
      <c r="G306" s="19" t="s">
        <v>114</v>
      </c>
      <c r="H306" s="19" t="s">
        <v>586</v>
      </c>
      <c r="I306" s="19" t="s">
        <v>100</v>
      </c>
      <c r="J306" s="19" t="s">
        <v>42</v>
      </c>
      <c r="K306" s="19" t="s">
        <v>100</v>
      </c>
      <c r="L306" s="19">
        <v>31</v>
      </c>
      <c r="M306" s="19">
        <v>106</v>
      </c>
      <c r="N306" s="19">
        <v>587</v>
      </c>
      <c r="O306" s="19">
        <v>2069</v>
      </c>
      <c r="P306" s="19">
        <v>7.19</v>
      </c>
      <c r="Q306" s="19">
        <f t="shared" si="25"/>
        <v>7.19</v>
      </c>
      <c r="R306" s="19">
        <v>7.19</v>
      </c>
      <c r="S306" s="19"/>
      <c r="T306" s="19"/>
      <c r="U306" s="19"/>
      <c r="V306" s="19"/>
      <c r="W306" s="19" t="s">
        <v>853</v>
      </c>
      <c r="X306" s="19" t="s">
        <v>853</v>
      </c>
      <c r="Y306" s="19" t="s">
        <v>1031</v>
      </c>
      <c r="Z306" s="19" t="s">
        <v>46</v>
      </c>
      <c r="AA306" s="19"/>
      <c r="AB306" s="3"/>
      <c r="AC306" s="3"/>
      <c r="AD306" s="3"/>
      <c r="AE306" s="3"/>
      <c r="AF306" s="3"/>
      <c r="AG306" s="3"/>
      <c r="AH306" s="3"/>
      <c r="AI306" s="3"/>
      <c r="AV306" s="1" t="s">
        <v>48</v>
      </c>
      <c r="AW306" s="1" t="s">
        <v>49</v>
      </c>
    </row>
    <row r="307" s="1" customFormat="1" ht="84" customHeight="1" spans="1:49">
      <c r="A307" s="32"/>
      <c r="B307" s="32" t="s">
        <v>1179</v>
      </c>
      <c r="C307" s="20" t="s">
        <v>1180</v>
      </c>
      <c r="D307" s="19" t="s">
        <v>446</v>
      </c>
      <c r="E307" s="31" t="s">
        <v>1181</v>
      </c>
      <c r="F307" s="19">
        <v>1</v>
      </c>
      <c r="G307" s="19" t="s">
        <v>79</v>
      </c>
      <c r="H307" s="19" t="s">
        <v>987</v>
      </c>
      <c r="I307" s="19" t="s">
        <v>42</v>
      </c>
      <c r="J307" s="19" t="s">
        <v>42</v>
      </c>
      <c r="K307" s="19" t="s">
        <v>42</v>
      </c>
      <c r="L307" s="19">
        <v>43</v>
      </c>
      <c r="M307" s="19">
        <v>103</v>
      </c>
      <c r="N307" s="19">
        <v>417</v>
      </c>
      <c r="O307" s="19">
        <v>1251</v>
      </c>
      <c r="P307" s="19">
        <v>4.8</v>
      </c>
      <c r="Q307" s="19">
        <f t="shared" si="25"/>
        <v>4.8</v>
      </c>
      <c r="R307" s="19">
        <v>4.8</v>
      </c>
      <c r="S307" s="19"/>
      <c r="T307" s="19"/>
      <c r="U307" s="19"/>
      <c r="V307" s="19"/>
      <c r="W307" s="19" t="s">
        <v>853</v>
      </c>
      <c r="X307" s="19" t="s">
        <v>853</v>
      </c>
      <c r="Y307" s="19" t="s">
        <v>1031</v>
      </c>
      <c r="Z307" s="19" t="s">
        <v>46</v>
      </c>
      <c r="AA307" s="19"/>
      <c r="AB307" s="3"/>
      <c r="AC307" s="3"/>
      <c r="AD307" s="3"/>
      <c r="AE307" s="3"/>
      <c r="AF307" s="3"/>
      <c r="AG307" s="3"/>
      <c r="AH307" s="3"/>
      <c r="AI307" s="3"/>
      <c r="AV307" s="1" t="s">
        <v>48</v>
      </c>
      <c r="AW307" s="1" t="s">
        <v>49</v>
      </c>
    </row>
    <row r="308" s="1" customFormat="1" ht="84" customHeight="1" spans="1:49">
      <c r="A308" s="32"/>
      <c r="B308" s="32" t="s">
        <v>1182</v>
      </c>
      <c r="C308" s="20" t="s">
        <v>1183</v>
      </c>
      <c r="D308" s="19" t="s">
        <v>446</v>
      </c>
      <c r="E308" s="31" t="s">
        <v>1184</v>
      </c>
      <c r="F308" s="19">
        <v>1</v>
      </c>
      <c r="G308" s="19" t="s">
        <v>53</v>
      </c>
      <c r="H308" s="19" t="s">
        <v>1185</v>
      </c>
      <c r="I308" s="19" t="s">
        <v>42</v>
      </c>
      <c r="J308" s="19" t="s">
        <v>42</v>
      </c>
      <c r="K308" s="19" t="s">
        <v>42</v>
      </c>
      <c r="L308" s="19">
        <v>9</v>
      </c>
      <c r="M308" s="19">
        <v>35</v>
      </c>
      <c r="N308" s="19">
        <v>30</v>
      </c>
      <c r="O308" s="19">
        <v>120</v>
      </c>
      <c r="P308" s="19">
        <v>109.875</v>
      </c>
      <c r="Q308" s="19">
        <f t="shared" si="25"/>
        <v>109.875</v>
      </c>
      <c r="R308" s="19">
        <v>109.875</v>
      </c>
      <c r="S308" s="19"/>
      <c r="T308" s="19"/>
      <c r="U308" s="19"/>
      <c r="V308" s="19"/>
      <c r="W308" s="19" t="s">
        <v>853</v>
      </c>
      <c r="X308" s="19" t="s">
        <v>853</v>
      </c>
      <c r="Y308" s="19" t="s">
        <v>1031</v>
      </c>
      <c r="Z308" s="19" t="s">
        <v>46</v>
      </c>
      <c r="AA308" s="19"/>
      <c r="AB308" s="3"/>
      <c r="AC308" s="3"/>
      <c r="AD308" s="3"/>
      <c r="AE308" s="3"/>
      <c r="AF308" s="3"/>
      <c r="AG308" s="3"/>
      <c r="AH308" s="3"/>
      <c r="AI308" s="3"/>
      <c r="AV308" s="1" t="s">
        <v>48</v>
      </c>
      <c r="AW308" s="1" t="s">
        <v>49</v>
      </c>
    </row>
    <row r="309" s="1" customFormat="1" ht="84" customHeight="1" spans="1:49">
      <c r="A309" s="32"/>
      <c r="B309" s="32" t="s">
        <v>1186</v>
      </c>
      <c r="C309" s="20" t="s">
        <v>1187</v>
      </c>
      <c r="D309" s="19" t="s">
        <v>446</v>
      </c>
      <c r="E309" s="31" t="s">
        <v>1188</v>
      </c>
      <c r="F309" s="19">
        <v>1</v>
      </c>
      <c r="G309" s="19" t="s">
        <v>109</v>
      </c>
      <c r="H309" s="19" t="s">
        <v>1154</v>
      </c>
      <c r="I309" s="19" t="s">
        <v>100</v>
      </c>
      <c r="J309" s="19" t="s">
        <v>42</v>
      </c>
      <c r="K309" s="19" t="s">
        <v>42</v>
      </c>
      <c r="L309" s="19">
        <v>46</v>
      </c>
      <c r="M309" s="19">
        <v>122</v>
      </c>
      <c r="N309" s="19">
        <v>150</v>
      </c>
      <c r="O309" s="19">
        <v>500</v>
      </c>
      <c r="P309" s="19">
        <v>60.1</v>
      </c>
      <c r="Q309" s="19">
        <f t="shared" si="25"/>
        <v>60.1</v>
      </c>
      <c r="R309" s="19">
        <v>60.1</v>
      </c>
      <c r="S309" s="19"/>
      <c r="T309" s="19"/>
      <c r="U309" s="19"/>
      <c r="V309" s="19"/>
      <c r="W309" s="19" t="s">
        <v>853</v>
      </c>
      <c r="X309" s="19" t="s">
        <v>853</v>
      </c>
      <c r="Y309" s="19" t="s">
        <v>1031</v>
      </c>
      <c r="Z309" s="19" t="s">
        <v>46</v>
      </c>
      <c r="AA309" s="19" t="s">
        <v>1189</v>
      </c>
      <c r="AB309" s="3"/>
      <c r="AC309" s="3"/>
      <c r="AD309" s="3"/>
      <c r="AE309" s="3"/>
      <c r="AF309" s="3"/>
      <c r="AG309" s="3"/>
      <c r="AH309" s="3"/>
      <c r="AI309" s="3"/>
      <c r="AV309" s="1" t="s">
        <v>48</v>
      </c>
      <c r="AW309" s="1" t="s">
        <v>49</v>
      </c>
    </row>
    <row r="310" s="1" customFormat="1" ht="84" customHeight="1" spans="1:49">
      <c r="A310" s="32"/>
      <c r="B310" s="32" t="s">
        <v>1190</v>
      </c>
      <c r="C310" s="20" t="s">
        <v>1191</v>
      </c>
      <c r="D310" s="19" t="s">
        <v>446</v>
      </c>
      <c r="E310" s="31" t="s">
        <v>1192</v>
      </c>
      <c r="F310" s="19">
        <v>1</v>
      </c>
      <c r="G310" s="19" t="s">
        <v>109</v>
      </c>
      <c r="H310" s="19" t="s">
        <v>1158</v>
      </c>
      <c r="I310" s="19" t="s">
        <v>100</v>
      </c>
      <c r="J310" s="19" t="s">
        <v>42</v>
      </c>
      <c r="K310" s="19" t="s">
        <v>42</v>
      </c>
      <c r="L310" s="19">
        <v>46</v>
      </c>
      <c r="M310" s="19">
        <v>137</v>
      </c>
      <c r="N310" s="19">
        <v>290</v>
      </c>
      <c r="O310" s="19">
        <v>873</v>
      </c>
      <c r="P310" s="19">
        <v>136.675</v>
      </c>
      <c r="Q310" s="19">
        <f t="shared" si="25"/>
        <v>136.675</v>
      </c>
      <c r="R310" s="19">
        <v>136.675</v>
      </c>
      <c r="S310" s="19"/>
      <c r="T310" s="19"/>
      <c r="U310" s="19"/>
      <c r="V310" s="19"/>
      <c r="W310" s="19" t="s">
        <v>853</v>
      </c>
      <c r="X310" s="19" t="s">
        <v>853</v>
      </c>
      <c r="Y310" s="19" t="s">
        <v>1031</v>
      </c>
      <c r="Z310" s="19" t="s">
        <v>46</v>
      </c>
      <c r="AA310" s="19" t="s">
        <v>1193</v>
      </c>
      <c r="AB310" s="3"/>
      <c r="AC310" s="3"/>
      <c r="AD310" s="3"/>
      <c r="AE310" s="3"/>
      <c r="AF310" s="3"/>
      <c r="AG310" s="3"/>
      <c r="AH310" s="3"/>
      <c r="AI310" s="3"/>
      <c r="AV310" s="1" t="s">
        <v>48</v>
      </c>
      <c r="AW310" s="1" t="s">
        <v>49</v>
      </c>
    </row>
    <row r="311" s="1" customFormat="1" ht="84" customHeight="1" spans="1:49">
      <c r="A311" s="32"/>
      <c r="B311" s="32" t="s">
        <v>1194</v>
      </c>
      <c r="C311" s="20" t="s">
        <v>1195</v>
      </c>
      <c r="D311" s="19" t="s">
        <v>446</v>
      </c>
      <c r="E311" s="31" t="s">
        <v>1196</v>
      </c>
      <c r="F311" s="19">
        <v>1</v>
      </c>
      <c r="G311" s="19" t="s">
        <v>122</v>
      </c>
      <c r="H311" s="19" t="s">
        <v>1162</v>
      </c>
      <c r="I311" s="19" t="s">
        <v>100</v>
      </c>
      <c r="J311" s="19" t="s">
        <v>42</v>
      </c>
      <c r="K311" s="19" t="s">
        <v>42</v>
      </c>
      <c r="L311" s="19">
        <v>32</v>
      </c>
      <c r="M311" s="19">
        <v>93</v>
      </c>
      <c r="N311" s="19">
        <v>50</v>
      </c>
      <c r="O311" s="19">
        <v>193</v>
      </c>
      <c r="P311" s="19">
        <v>43.025</v>
      </c>
      <c r="Q311" s="19">
        <f t="shared" si="25"/>
        <v>43.025</v>
      </c>
      <c r="R311" s="19">
        <v>43.025</v>
      </c>
      <c r="S311" s="19"/>
      <c r="T311" s="19"/>
      <c r="U311" s="19"/>
      <c r="V311" s="19"/>
      <c r="W311" s="19" t="s">
        <v>853</v>
      </c>
      <c r="X311" s="19" t="s">
        <v>853</v>
      </c>
      <c r="Y311" s="19" t="s">
        <v>1031</v>
      </c>
      <c r="Z311" s="19" t="s">
        <v>46</v>
      </c>
      <c r="AA311" s="19"/>
      <c r="AB311" s="3"/>
      <c r="AC311" s="3"/>
      <c r="AD311" s="3"/>
      <c r="AE311" s="3"/>
      <c r="AF311" s="3"/>
      <c r="AG311" s="3"/>
      <c r="AH311" s="3"/>
      <c r="AI311" s="3"/>
      <c r="AV311" s="1" t="s">
        <v>48</v>
      </c>
      <c r="AW311" s="1" t="s">
        <v>49</v>
      </c>
    </row>
    <row r="312" s="1" customFormat="1" ht="84" customHeight="1" spans="1:49">
      <c r="A312" s="32"/>
      <c r="B312" s="32" t="s">
        <v>1197</v>
      </c>
      <c r="C312" s="20" t="s">
        <v>1198</v>
      </c>
      <c r="D312" s="19" t="s">
        <v>446</v>
      </c>
      <c r="E312" s="31" t="s">
        <v>1199</v>
      </c>
      <c r="F312" s="19">
        <v>1</v>
      </c>
      <c r="G312" s="19" t="s">
        <v>122</v>
      </c>
      <c r="H312" s="19" t="s">
        <v>1092</v>
      </c>
      <c r="I312" s="19" t="s">
        <v>100</v>
      </c>
      <c r="J312" s="19" t="s">
        <v>42</v>
      </c>
      <c r="K312" s="19" t="s">
        <v>42</v>
      </c>
      <c r="L312" s="19">
        <v>10</v>
      </c>
      <c r="M312" s="19">
        <v>27</v>
      </c>
      <c r="N312" s="19">
        <v>35</v>
      </c>
      <c r="O312" s="19">
        <v>95</v>
      </c>
      <c r="P312" s="19">
        <v>25.8</v>
      </c>
      <c r="Q312" s="19">
        <f t="shared" si="25"/>
        <v>25.8</v>
      </c>
      <c r="R312" s="19">
        <v>25.8</v>
      </c>
      <c r="S312" s="19"/>
      <c r="T312" s="19"/>
      <c r="U312" s="19"/>
      <c r="V312" s="19"/>
      <c r="W312" s="19" t="s">
        <v>853</v>
      </c>
      <c r="X312" s="19" t="s">
        <v>853</v>
      </c>
      <c r="Y312" s="19" t="s">
        <v>1031</v>
      </c>
      <c r="Z312" s="19" t="s">
        <v>46</v>
      </c>
      <c r="AA312" s="19"/>
      <c r="AB312" s="3"/>
      <c r="AC312" s="3"/>
      <c r="AD312" s="3"/>
      <c r="AE312" s="3"/>
      <c r="AF312" s="3"/>
      <c r="AG312" s="3"/>
      <c r="AH312" s="3"/>
      <c r="AI312" s="3"/>
      <c r="AV312" s="1" t="s">
        <v>48</v>
      </c>
      <c r="AW312" s="1" t="s">
        <v>49</v>
      </c>
    </row>
    <row r="313" s="1" customFormat="1" ht="84" customHeight="1" spans="1:49">
      <c r="A313" s="32"/>
      <c r="B313" s="32" t="s">
        <v>1200</v>
      </c>
      <c r="C313" s="20" t="s">
        <v>1201</v>
      </c>
      <c r="D313" s="19" t="s">
        <v>446</v>
      </c>
      <c r="E313" s="31" t="s">
        <v>1202</v>
      </c>
      <c r="F313" s="19">
        <v>1</v>
      </c>
      <c r="G313" s="19" t="s">
        <v>122</v>
      </c>
      <c r="H313" s="19" t="s">
        <v>1203</v>
      </c>
      <c r="I313" s="19" t="s">
        <v>100</v>
      </c>
      <c r="J313" s="19" t="s">
        <v>42</v>
      </c>
      <c r="K313" s="19" t="s">
        <v>42</v>
      </c>
      <c r="L313" s="19">
        <v>97</v>
      </c>
      <c r="M313" s="19">
        <v>321</v>
      </c>
      <c r="N313" s="19">
        <v>353</v>
      </c>
      <c r="O313" s="19">
        <v>1153</v>
      </c>
      <c r="P313" s="19">
        <v>140.525</v>
      </c>
      <c r="Q313" s="19">
        <f t="shared" si="25"/>
        <v>140.525</v>
      </c>
      <c r="R313" s="19">
        <v>140.525</v>
      </c>
      <c r="S313" s="19"/>
      <c r="T313" s="19"/>
      <c r="U313" s="19"/>
      <c r="V313" s="19"/>
      <c r="W313" s="19" t="s">
        <v>853</v>
      </c>
      <c r="X313" s="19" t="s">
        <v>853</v>
      </c>
      <c r="Y313" s="19" t="s">
        <v>1031</v>
      </c>
      <c r="Z313" s="19" t="s">
        <v>46</v>
      </c>
      <c r="AA313" s="19"/>
      <c r="AB313" s="3"/>
      <c r="AC313" s="3"/>
      <c r="AD313" s="3"/>
      <c r="AE313" s="3"/>
      <c r="AF313" s="3"/>
      <c r="AG313" s="3"/>
      <c r="AH313" s="3"/>
      <c r="AI313" s="3"/>
      <c r="AV313" s="1" t="s">
        <v>48</v>
      </c>
      <c r="AW313" s="1" t="s">
        <v>49</v>
      </c>
    </row>
    <row r="314" s="1" customFormat="1" ht="84" customHeight="1" spans="1:49">
      <c r="A314" s="32"/>
      <c r="B314" s="32" t="s">
        <v>1204</v>
      </c>
      <c r="C314" s="20" t="s">
        <v>1205</v>
      </c>
      <c r="D314" s="19" t="s">
        <v>446</v>
      </c>
      <c r="E314" s="31" t="s">
        <v>1206</v>
      </c>
      <c r="F314" s="19">
        <v>1</v>
      </c>
      <c r="G314" s="19" t="s">
        <v>84</v>
      </c>
      <c r="H314" s="19" t="s">
        <v>534</v>
      </c>
      <c r="I314" s="19" t="s">
        <v>100</v>
      </c>
      <c r="J314" s="19" t="s">
        <v>42</v>
      </c>
      <c r="K314" s="19" t="s">
        <v>100</v>
      </c>
      <c r="L314" s="19">
        <v>22</v>
      </c>
      <c r="M314" s="19">
        <v>62</v>
      </c>
      <c r="N314" s="19">
        <v>44</v>
      </c>
      <c r="O314" s="19">
        <v>132</v>
      </c>
      <c r="P314" s="19">
        <v>53.5</v>
      </c>
      <c r="Q314" s="19">
        <f t="shared" si="25"/>
        <v>53.5</v>
      </c>
      <c r="R314" s="19">
        <v>53.5</v>
      </c>
      <c r="S314" s="19"/>
      <c r="T314" s="19"/>
      <c r="U314" s="19"/>
      <c r="V314" s="19"/>
      <c r="W314" s="19" t="s">
        <v>853</v>
      </c>
      <c r="X314" s="19" t="s">
        <v>853</v>
      </c>
      <c r="Y314" s="19" t="s">
        <v>1031</v>
      </c>
      <c r="Z314" s="19" t="s">
        <v>46</v>
      </c>
      <c r="AA314" s="19" t="s">
        <v>1207</v>
      </c>
      <c r="AB314" s="3"/>
      <c r="AC314" s="3"/>
      <c r="AD314" s="3"/>
      <c r="AE314" s="3"/>
      <c r="AF314" s="3"/>
      <c r="AG314" s="3"/>
      <c r="AH314" s="3"/>
      <c r="AI314" s="3"/>
      <c r="AV314" s="1" t="s">
        <v>48</v>
      </c>
      <c r="AW314" s="1" t="s">
        <v>49</v>
      </c>
    </row>
    <row r="315" s="1" customFormat="1" ht="84" customHeight="1" spans="1:49">
      <c r="A315" s="32"/>
      <c r="B315" s="32" t="s">
        <v>1208</v>
      </c>
      <c r="C315" s="20" t="s">
        <v>1209</v>
      </c>
      <c r="D315" s="19" t="s">
        <v>446</v>
      </c>
      <c r="E315" s="31" t="s">
        <v>1210</v>
      </c>
      <c r="F315" s="19">
        <v>1</v>
      </c>
      <c r="G315" s="19" t="s">
        <v>68</v>
      </c>
      <c r="H315" s="19" t="s">
        <v>661</v>
      </c>
      <c r="I315" s="19" t="s">
        <v>100</v>
      </c>
      <c r="J315" s="19" t="s">
        <v>42</v>
      </c>
      <c r="K315" s="19" t="s">
        <v>42</v>
      </c>
      <c r="L315" s="19">
        <v>113</v>
      </c>
      <c r="M315" s="19">
        <v>463</v>
      </c>
      <c r="N315" s="19">
        <v>113</v>
      </c>
      <c r="O315" s="19">
        <v>463</v>
      </c>
      <c r="P315" s="19">
        <v>99.65</v>
      </c>
      <c r="Q315" s="19">
        <f t="shared" si="25"/>
        <v>99.65</v>
      </c>
      <c r="R315" s="19">
        <v>99.65</v>
      </c>
      <c r="S315" s="19"/>
      <c r="T315" s="19"/>
      <c r="U315" s="19"/>
      <c r="V315" s="19"/>
      <c r="W315" s="19" t="s">
        <v>853</v>
      </c>
      <c r="X315" s="19" t="s">
        <v>853</v>
      </c>
      <c r="Y315" s="19" t="s">
        <v>1031</v>
      </c>
      <c r="Z315" s="19" t="s">
        <v>46</v>
      </c>
      <c r="AA315" s="19" t="s">
        <v>1211</v>
      </c>
      <c r="AB315" s="3"/>
      <c r="AC315" s="3"/>
      <c r="AD315" s="3"/>
      <c r="AE315" s="3"/>
      <c r="AF315" s="3"/>
      <c r="AG315" s="3"/>
      <c r="AH315" s="3"/>
      <c r="AI315" s="3"/>
      <c r="AV315" s="1" t="s">
        <v>48</v>
      </c>
      <c r="AW315" s="1" t="s">
        <v>49</v>
      </c>
    </row>
    <row r="316" s="1" customFormat="1" ht="84" customHeight="1" spans="1:49">
      <c r="A316" s="32"/>
      <c r="B316" s="32" t="s">
        <v>1212</v>
      </c>
      <c r="C316" s="20" t="s">
        <v>1213</v>
      </c>
      <c r="D316" s="19" t="s">
        <v>446</v>
      </c>
      <c r="E316" s="31" t="s">
        <v>1214</v>
      </c>
      <c r="F316" s="19">
        <v>1</v>
      </c>
      <c r="G316" s="19" t="s">
        <v>68</v>
      </c>
      <c r="H316" s="19" t="s">
        <v>1114</v>
      </c>
      <c r="I316" s="19" t="s">
        <v>100</v>
      </c>
      <c r="J316" s="19" t="s">
        <v>42</v>
      </c>
      <c r="K316" s="19" t="s">
        <v>42</v>
      </c>
      <c r="L316" s="19">
        <v>36</v>
      </c>
      <c r="M316" s="19">
        <v>145</v>
      </c>
      <c r="N316" s="19">
        <v>420</v>
      </c>
      <c r="O316" s="19">
        <v>1256</v>
      </c>
      <c r="P316" s="19">
        <v>56.45</v>
      </c>
      <c r="Q316" s="19">
        <f t="shared" si="25"/>
        <v>56.45</v>
      </c>
      <c r="R316" s="19">
        <v>56.45</v>
      </c>
      <c r="S316" s="19"/>
      <c r="T316" s="19"/>
      <c r="U316" s="19"/>
      <c r="V316" s="19"/>
      <c r="W316" s="19" t="s">
        <v>853</v>
      </c>
      <c r="X316" s="19" t="s">
        <v>853</v>
      </c>
      <c r="Y316" s="19" t="s">
        <v>1031</v>
      </c>
      <c r="Z316" s="19" t="s">
        <v>46</v>
      </c>
      <c r="AA316" s="19" t="s">
        <v>1215</v>
      </c>
      <c r="AB316" s="3"/>
      <c r="AC316" s="3"/>
      <c r="AD316" s="3"/>
      <c r="AE316" s="3"/>
      <c r="AF316" s="3"/>
      <c r="AG316" s="3"/>
      <c r="AH316" s="3"/>
      <c r="AI316" s="3"/>
      <c r="AV316" s="1" t="s">
        <v>48</v>
      </c>
      <c r="AW316" s="1" t="s">
        <v>49</v>
      </c>
    </row>
    <row r="317" s="1" customFormat="1" ht="84" customHeight="1" spans="1:49">
      <c r="A317" s="32"/>
      <c r="B317" s="32" t="s">
        <v>1216</v>
      </c>
      <c r="C317" s="20" t="s">
        <v>1217</v>
      </c>
      <c r="D317" s="19" t="s">
        <v>446</v>
      </c>
      <c r="E317" s="31" t="s">
        <v>1218</v>
      </c>
      <c r="F317" s="19">
        <v>1</v>
      </c>
      <c r="G317" s="19" t="s">
        <v>68</v>
      </c>
      <c r="H317" s="19" t="s">
        <v>661</v>
      </c>
      <c r="I317" s="19" t="s">
        <v>100</v>
      </c>
      <c r="J317" s="19" t="s">
        <v>42</v>
      </c>
      <c r="K317" s="19" t="s">
        <v>42</v>
      </c>
      <c r="L317" s="19">
        <v>7</v>
      </c>
      <c r="M317" s="19">
        <v>13</v>
      </c>
      <c r="N317" s="19">
        <v>28</v>
      </c>
      <c r="O317" s="19">
        <v>92</v>
      </c>
      <c r="P317" s="19">
        <v>39.65</v>
      </c>
      <c r="Q317" s="19">
        <f t="shared" si="25"/>
        <v>39.65</v>
      </c>
      <c r="R317" s="19">
        <v>39.65</v>
      </c>
      <c r="S317" s="19"/>
      <c r="T317" s="19"/>
      <c r="U317" s="19"/>
      <c r="V317" s="19"/>
      <c r="W317" s="19" t="s">
        <v>853</v>
      </c>
      <c r="X317" s="19" t="s">
        <v>853</v>
      </c>
      <c r="Y317" s="19" t="s">
        <v>1031</v>
      </c>
      <c r="Z317" s="19" t="s">
        <v>46</v>
      </c>
      <c r="AA317" s="19"/>
      <c r="AB317" s="3"/>
      <c r="AC317" s="3"/>
      <c r="AD317" s="3"/>
      <c r="AE317" s="3"/>
      <c r="AF317" s="3"/>
      <c r="AG317" s="3"/>
      <c r="AH317" s="3"/>
      <c r="AI317" s="3"/>
      <c r="AV317" s="1" t="s">
        <v>48</v>
      </c>
      <c r="AW317" s="1" t="s">
        <v>49</v>
      </c>
    </row>
    <row r="318" s="1" customFormat="1" ht="84" customHeight="1" spans="1:49">
      <c r="A318" s="32"/>
      <c r="B318" s="32" t="s">
        <v>1219</v>
      </c>
      <c r="C318" s="20" t="s">
        <v>1220</v>
      </c>
      <c r="D318" s="19" t="s">
        <v>446</v>
      </c>
      <c r="E318" s="31" t="s">
        <v>1221</v>
      </c>
      <c r="F318" s="19">
        <v>1</v>
      </c>
      <c r="G318" s="19" t="s">
        <v>73</v>
      </c>
      <c r="H318" s="19" t="s">
        <v>546</v>
      </c>
      <c r="I318" s="19" t="s">
        <v>100</v>
      </c>
      <c r="J318" s="19" t="s">
        <v>42</v>
      </c>
      <c r="K318" s="19" t="s">
        <v>100</v>
      </c>
      <c r="L318" s="19">
        <v>67</v>
      </c>
      <c r="M318" s="19">
        <v>213</v>
      </c>
      <c r="N318" s="19">
        <v>528</v>
      </c>
      <c r="O318" s="19">
        <v>1617</v>
      </c>
      <c r="P318" s="19">
        <v>168.15</v>
      </c>
      <c r="Q318" s="19">
        <f t="shared" si="25"/>
        <v>168.15</v>
      </c>
      <c r="R318" s="19">
        <v>168.15</v>
      </c>
      <c r="S318" s="19"/>
      <c r="T318" s="19"/>
      <c r="U318" s="19"/>
      <c r="V318" s="19"/>
      <c r="W318" s="19" t="s">
        <v>853</v>
      </c>
      <c r="X318" s="19" t="s">
        <v>853</v>
      </c>
      <c r="Y318" s="19" t="s">
        <v>1031</v>
      </c>
      <c r="Z318" s="19" t="s">
        <v>46</v>
      </c>
      <c r="AA318" s="19"/>
      <c r="AB318" s="3"/>
      <c r="AC318" s="3"/>
      <c r="AD318" s="3"/>
      <c r="AE318" s="3"/>
      <c r="AF318" s="3"/>
      <c r="AG318" s="3"/>
      <c r="AH318" s="3"/>
      <c r="AI318" s="3"/>
      <c r="AV318" s="1" t="s">
        <v>48</v>
      </c>
      <c r="AW318" s="1" t="s">
        <v>49</v>
      </c>
    </row>
    <row r="319" s="1" customFormat="1" ht="84" customHeight="1" spans="1:49">
      <c r="A319" s="32"/>
      <c r="B319" s="32" t="s">
        <v>1222</v>
      </c>
      <c r="C319" s="20" t="s">
        <v>1223</v>
      </c>
      <c r="D319" s="19" t="s">
        <v>446</v>
      </c>
      <c r="E319" s="31" t="s">
        <v>1224</v>
      </c>
      <c r="F319" s="19">
        <v>1</v>
      </c>
      <c r="G319" s="19" t="s">
        <v>68</v>
      </c>
      <c r="H319" s="19" t="s">
        <v>713</v>
      </c>
      <c r="I319" s="19" t="s">
        <v>100</v>
      </c>
      <c r="J319" s="19" t="s">
        <v>42</v>
      </c>
      <c r="K319" s="19" t="s">
        <v>42</v>
      </c>
      <c r="L319" s="19">
        <v>11</v>
      </c>
      <c r="M319" s="19">
        <v>37</v>
      </c>
      <c r="N319" s="19">
        <v>34</v>
      </c>
      <c r="O319" s="19">
        <v>106</v>
      </c>
      <c r="P319" s="19">
        <v>28.9</v>
      </c>
      <c r="Q319" s="19">
        <f t="shared" si="25"/>
        <v>28.9</v>
      </c>
      <c r="R319" s="19">
        <v>28.9</v>
      </c>
      <c r="S319" s="19"/>
      <c r="T319" s="19"/>
      <c r="U319" s="19"/>
      <c r="V319" s="19"/>
      <c r="W319" s="19" t="s">
        <v>853</v>
      </c>
      <c r="X319" s="19" t="s">
        <v>853</v>
      </c>
      <c r="Y319" s="19" t="s">
        <v>1031</v>
      </c>
      <c r="Z319" s="19" t="s">
        <v>46</v>
      </c>
      <c r="AA319" s="19"/>
      <c r="AB319" s="3"/>
      <c r="AC319" s="3"/>
      <c r="AD319" s="3"/>
      <c r="AE319" s="3"/>
      <c r="AF319" s="3"/>
      <c r="AG319" s="3"/>
      <c r="AH319" s="3"/>
      <c r="AI319" s="3"/>
      <c r="AV319" s="1" t="s">
        <v>48</v>
      </c>
      <c r="AW319" s="1" t="s">
        <v>49</v>
      </c>
    </row>
    <row r="320" s="1" customFormat="1" ht="84" customHeight="1" spans="1:49">
      <c r="A320" s="32"/>
      <c r="B320" s="32" t="s">
        <v>1225</v>
      </c>
      <c r="C320" s="20" t="s">
        <v>1226</v>
      </c>
      <c r="D320" s="19" t="s">
        <v>446</v>
      </c>
      <c r="E320" s="31" t="s">
        <v>1227</v>
      </c>
      <c r="F320" s="19">
        <v>1</v>
      </c>
      <c r="G320" s="19" t="s">
        <v>84</v>
      </c>
      <c r="H320" s="19" t="s">
        <v>1228</v>
      </c>
      <c r="I320" s="19" t="s">
        <v>100</v>
      </c>
      <c r="J320" s="19" t="s">
        <v>42</v>
      </c>
      <c r="K320" s="19" t="s">
        <v>42</v>
      </c>
      <c r="L320" s="19">
        <v>54</v>
      </c>
      <c r="M320" s="19">
        <v>218</v>
      </c>
      <c r="N320" s="19">
        <v>196</v>
      </c>
      <c r="O320" s="19">
        <v>814</v>
      </c>
      <c r="P320" s="19">
        <v>105.2</v>
      </c>
      <c r="Q320" s="19">
        <f t="shared" si="25"/>
        <v>105.2</v>
      </c>
      <c r="R320" s="19">
        <v>105.2</v>
      </c>
      <c r="S320" s="19"/>
      <c r="T320" s="19"/>
      <c r="U320" s="19"/>
      <c r="V320" s="19"/>
      <c r="W320" s="19" t="s">
        <v>853</v>
      </c>
      <c r="X320" s="19" t="s">
        <v>853</v>
      </c>
      <c r="Y320" s="19" t="s">
        <v>1031</v>
      </c>
      <c r="Z320" s="19" t="s">
        <v>46</v>
      </c>
      <c r="AA320" s="19"/>
      <c r="AB320" s="3"/>
      <c r="AC320" s="3"/>
      <c r="AD320" s="3"/>
      <c r="AE320" s="3"/>
      <c r="AF320" s="3"/>
      <c r="AG320" s="3"/>
      <c r="AH320" s="3"/>
      <c r="AI320" s="3"/>
      <c r="AV320" s="1" t="s">
        <v>48</v>
      </c>
      <c r="AW320" s="1" t="s">
        <v>49</v>
      </c>
    </row>
    <row r="321" s="1" customFormat="1" ht="84" customHeight="1" spans="1:49">
      <c r="A321" s="32"/>
      <c r="B321" s="32" t="s">
        <v>1229</v>
      </c>
      <c r="C321" s="20" t="s">
        <v>1230</v>
      </c>
      <c r="D321" s="19" t="s">
        <v>446</v>
      </c>
      <c r="E321" s="31" t="s">
        <v>1231</v>
      </c>
      <c r="F321" s="19">
        <v>1</v>
      </c>
      <c r="G321" s="19" t="s">
        <v>79</v>
      </c>
      <c r="H321" s="19" t="s">
        <v>1057</v>
      </c>
      <c r="I321" s="19" t="s">
        <v>100</v>
      </c>
      <c r="J321" s="19" t="s">
        <v>42</v>
      </c>
      <c r="K321" s="19" t="s">
        <v>42</v>
      </c>
      <c r="L321" s="19">
        <v>31</v>
      </c>
      <c r="M321" s="19">
        <v>108</v>
      </c>
      <c r="N321" s="19">
        <v>61</v>
      </c>
      <c r="O321" s="19">
        <v>195</v>
      </c>
      <c r="P321" s="19">
        <v>59.575</v>
      </c>
      <c r="Q321" s="19">
        <f t="shared" si="25"/>
        <v>59.575</v>
      </c>
      <c r="R321" s="19">
        <v>59.575</v>
      </c>
      <c r="S321" s="19"/>
      <c r="T321" s="19"/>
      <c r="U321" s="19"/>
      <c r="V321" s="19"/>
      <c r="W321" s="19" t="s">
        <v>853</v>
      </c>
      <c r="X321" s="19" t="s">
        <v>853</v>
      </c>
      <c r="Y321" s="19" t="s">
        <v>1031</v>
      </c>
      <c r="Z321" s="19" t="s">
        <v>46</v>
      </c>
      <c r="AA321" s="19"/>
      <c r="AB321" s="3"/>
      <c r="AC321" s="3"/>
      <c r="AD321" s="3"/>
      <c r="AE321" s="3"/>
      <c r="AF321" s="3"/>
      <c r="AG321" s="3"/>
      <c r="AH321" s="3"/>
      <c r="AI321" s="3"/>
      <c r="AV321" s="1" t="s">
        <v>48</v>
      </c>
      <c r="AW321" s="1" t="s">
        <v>49</v>
      </c>
    </row>
    <row r="322" s="1" customFormat="1" ht="80.1" customHeight="1" spans="1:49">
      <c r="A322" s="32"/>
      <c r="B322" s="32" t="s">
        <v>1232</v>
      </c>
      <c r="C322" s="20" t="s">
        <v>1233</v>
      </c>
      <c r="D322" s="19" t="s">
        <v>446</v>
      </c>
      <c r="E322" s="31" t="s">
        <v>1234</v>
      </c>
      <c r="F322" s="19">
        <v>1</v>
      </c>
      <c r="G322" s="19" t="s">
        <v>63</v>
      </c>
      <c r="H322" s="19" t="s">
        <v>355</v>
      </c>
      <c r="I322" s="19" t="s">
        <v>100</v>
      </c>
      <c r="J322" s="19" t="s">
        <v>42</v>
      </c>
      <c r="K322" s="19" t="s">
        <v>100</v>
      </c>
      <c r="L322" s="19">
        <v>34</v>
      </c>
      <c r="M322" s="19">
        <v>103</v>
      </c>
      <c r="N322" s="19">
        <v>67</v>
      </c>
      <c r="O322" s="19">
        <v>233</v>
      </c>
      <c r="P322" s="19">
        <v>118.875</v>
      </c>
      <c r="Q322" s="19">
        <f t="shared" si="25"/>
        <v>118.875</v>
      </c>
      <c r="R322" s="19">
        <v>118.875</v>
      </c>
      <c r="S322" s="19"/>
      <c r="T322" s="19"/>
      <c r="U322" s="19"/>
      <c r="V322" s="19"/>
      <c r="W322" s="19" t="s">
        <v>853</v>
      </c>
      <c r="X322" s="19" t="s">
        <v>853</v>
      </c>
      <c r="Y322" s="19" t="s">
        <v>1031</v>
      </c>
      <c r="Z322" s="19" t="s">
        <v>46</v>
      </c>
      <c r="AA322" s="19"/>
      <c r="AB322" s="3"/>
      <c r="AC322" s="3"/>
      <c r="AD322" s="3"/>
      <c r="AE322" s="3"/>
      <c r="AF322" s="3"/>
      <c r="AG322" s="3"/>
      <c r="AH322" s="3"/>
      <c r="AI322" s="3"/>
      <c r="AV322" s="1" t="s">
        <v>48</v>
      </c>
      <c r="AW322" s="1" t="s">
        <v>49</v>
      </c>
    </row>
    <row r="323" s="1" customFormat="1" ht="80.1" customHeight="1" spans="1:49">
      <c r="A323" s="32"/>
      <c r="B323" s="32" t="s">
        <v>1235</v>
      </c>
      <c r="C323" s="20" t="s">
        <v>1236</v>
      </c>
      <c r="D323" s="19" t="s">
        <v>446</v>
      </c>
      <c r="E323" s="31" t="s">
        <v>1237</v>
      </c>
      <c r="F323" s="19">
        <v>1</v>
      </c>
      <c r="G323" s="19" t="s">
        <v>63</v>
      </c>
      <c r="H323" s="19" t="s">
        <v>634</v>
      </c>
      <c r="I323" s="19" t="s">
        <v>100</v>
      </c>
      <c r="J323" s="19" t="s">
        <v>42</v>
      </c>
      <c r="K323" s="19" t="s">
        <v>100</v>
      </c>
      <c r="L323" s="19">
        <v>19</v>
      </c>
      <c r="M323" s="19">
        <v>59</v>
      </c>
      <c r="N323" s="19">
        <v>64</v>
      </c>
      <c r="O323" s="19">
        <v>208</v>
      </c>
      <c r="P323" s="19">
        <v>150.01</v>
      </c>
      <c r="Q323" s="19">
        <f t="shared" si="25"/>
        <v>150.01</v>
      </c>
      <c r="R323" s="19">
        <v>150.01</v>
      </c>
      <c r="S323" s="19"/>
      <c r="T323" s="19"/>
      <c r="U323" s="19"/>
      <c r="V323" s="19"/>
      <c r="W323" s="19" t="s">
        <v>853</v>
      </c>
      <c r="X323" s="19" t="s">
        <v>853</v>
      </c>
      <c r="Y323" s="19" t="s">
        <v>1031</v>
      </c>
      <c r="Z323" s="19" t="s">
        <v>46</v>
      </c>
      <c r="AA323" s="19"/>
      <c r="AB323" s="3"/>
      <c r="AC323" s="3"/>
      <c r="AD323" s="3"/>
      <c r="AE323" s="3"/>
      <c r="AF323" s="3"/>
      <c r="AG323" s="3"/>
      <c r="AH323" s="3"/>
      <c r="AI323" s="3"/>
      <c r="AV323" s="1" t="s">
        <v>48</v>
      </c>
      <c r="AW323" s="1" t="s">
        <v>49</v>
      </c>
    </row>
    <row r="324" s="1" customFormat="1" ht="80.1" customHeight="1" spans="1:49">
      <c r="A324" s="32"/>
      <c r="B324" s="32" t="s">
        <v>1238</v>
      </c>
      <c r="C324" s="20" t="s">
        <v>1239</v>
      </c>
      <c r="D324" s="19" t="s">
        <v>446</v>
      </c>
      <c r="E324" s="31" t="s">
        <v>1240</v>
      </c>
      <c r="F324" s="19">
        <v>1</v>
      </c>
      <c r="G324" s="19" t="s">
        <v>63</v>
      </c>
      <c r="H324" s="19" t="s">
        <v>1241</v>
      </c>
      <c r="I324" s="19" t="s">
        <v>42</v>
      </c>
      <c r="J324" s="19" t="s">
        <v>42</v>
      </c>
      <c r="K324" s="19" t="s">
        <v>42</v>
      </c>
      <c r="L324" s="19">
        <v>31</v>
      </c>
      <c r="M324" s="19">
        <v>118</v>
      </c>
      <c r="N324" s="19">
        <v>63</v>
      </c>
      <c r="O324" s="19">
        <v>221</v>
      </c>
      <c r="P324" s="19">
        <v>78.9</v>
      </c>
      <c r="Q324" s="19">
        <f t="shared" si="25"/>
        <v>78.9</v>
      </c>
      <c r="R324" s="19">
        <v>78.9</v>
      </c>
      <c r="S324" s="19"/>
      <c r="T324" s="19"/>
      <c r="U324" s="19"/>
      <c r="V324" s="19"/>
      <c r="W324" s="19" t="s">
        <v>853</v>
      </c>
      <c r="X324" s="19" t="s">
        <v>853</v>
      </c>
      <c r="Y324" s="19" t="s">
        <v>1031</v>
      </c>
      <c r="Z324" s="19" t="s">
        <v>46</v>
      </c>
      <c r="AA324" s="19"/>
      <c r="AB324" s="3"/>
      <c r="AC324" s="3"/>
      <c r="AD324" s="3"/>
      <c r="AE324" s="3"/>
      <c r="AF324" s="3"/>
      <c r="AG324" s="3"/>
      <c r="AH324" s="3"/>
      <c r="AI324" s="3"/>
      <c r="AV324" s="1" t="s">
        <v>48</v>
      </c>
      <c r="AW324" s="1" t="s">
        <v>49</v>
      </c>
    </row>
    <row r="325" s="1" customFormat="1" ht="80.1" customHeight="1" spans="1:49">
      <c r="A325" s="32"/>
      <c r="B325" s="32" t="s">
        <v>1242</v>
      </c>
      <c r="C325" s="20" t="s">
        <v>1243</v>
      </c>
      <c r="D325" s="19" t="s">
        <v>446</v>
      </c>
      <c r="E325" s="31" t="s">
        <v>1244</v>
      </c>
      <c r="F325" s="19">
        <v>1</v>
      </c>
      <c r="G325" s="19" t="s">
        <v>63</v>
      </c>
      <c r="H325" s="19" t="s">
        <v>681</v>
      </c>
      <c r="I325" s="19" t="s">
        <v>100</v>
      </c>
      <c r="J325" s="19" t="s">
        <v>42</v>
      </c>
      <c r="K325" s="19" t="s">
        <v>42</v>
      </c>
      <c r="L325" s="19">
        <v>110</v>
      </c>
      <c r="M325" s="19">
        <v>380</v>
      </c>
      <c r="N325" s="19">
        <v>311</v>
      </c>
      <c r="O325" s="19">
        <v>1104</v>
      </c>
      <c r="P325" s="19">
        <v>123.3</v>
      </c>
      <c r="Q325" s="19">
        <f t="shared" si="25"/>
        <v>123.3</v>
      </c>
      <c r="R325" s="19">
        <v>123.3</v>
      </c>
      <c r="S325" s="19"/>
      <c r="T325" s="19"/>
      <c r="U325" s="19"/>
      <c r="V325" s="19"/>
      <c r="W325" s="19" t="s">
        <v>853</v>
      </c>
      <c r="X325" s="19" t="s">
        <v>853</v>
      </c>
      <c r="Y325" s="19" t="s">
        <v>1031</v>
      </c>
      <c r="Z325" s="19" t="s">
        <v>46</v>
      </c>
      <c r="AA325" s="19"/>
      <c r="AB325" s="3"/>
      <c r="AC325" s="3"/>
      <c r="AD325" s="3"/>
      <c r="AE325" s="3"/>
      <c r="AF325" s="3"/>
      <c r="AG325" s="3"/>
      <c r="AH325" s="3"/>
      <c r="AI325" s="3"/>
      <c r="AV325" s="1" t="s">
        <v>48</v>
      </c>
      <c r="AW325" s="1" t="s">
        <v>49</v>
      </c>
    </row>
    <row r="326" s="1" customFormat="1" ht="98.1" customHeight="1" spans="1:49">
      <c r="A326" s="32"/>
      <c r="B326" s="32" t="s">
        <v>1245</v>
      </c>
      <c r="C326" s="20" t="s">
        <v>1246</v>
      </c>
      <c r="D326" s="19" t="s">
        <v>652</v>
      </c>
      <c r="E326" s="31" t="s">
        <v>1247</v>
      </c>
      <c r="F326" s="19">
        <v>1</v>
      </c>
      <c r="G326" s="19" t="s">
        <v>68</v>
      </c>
      <c r="H326" s="19" t="s">
        <v>1248</v>
      </c>
      <c r="I326" s="19" t="s">
        <v>42</v>
      </c>
      <c r="J326" s="19" t="s">
        <v>42</v>
      </c>
      <c r="K326" s="19" t="s">
        <v>42</v>
      </c>
      <c r="L326" s="19">
        <v>71</v>
      </c>
      <c r="M326" s="19">
        <v>247</v>
      </c>
      <c r="N326" s="19">
        <v>109</v>
      </c>
      <c r="O326" s="19">
        <v>336</v>
      </c>
      <c r="P326" s="19">
        <v>200</v>
      </c>
      <c r="Q326" s="19">
        <v>200</v>
      </c>
      <c r="R326" s="19">
        <v>200</v>
      </c>
      <c r="S326" s="19"/>
      <c r="T326" s="19"/>
      <c r="U326" s="19"/>
      <c r="V326" s="19"/>
      <c r="W326" s="19" t="s">
        <v>1030</v>
      </c>
      <c r="X326" s="19" t="s">
        <v>1030</v>
      </c>
      <c r="Y326" s="19" t="s">
        <v>1031</v>
      </c>
      <c r="Z326" s="19" t="s">
        <v>655</v>
      </c>
      <c r="AA326" s="19"/>
      <c r="AB326" s="3"/>
      <c r="AC326" s="3"/>
      <c r="AD326" s="3"/>
      <c r="AE326" s="3"/>
      <c r="AF326" s="3"/>
      <c r="AG326" s="3"/>
      <c r="AH326" s="3"/>
      <c r="AI326" s="3"/>
      <c r="AV326" s="1" t="s">
        <v>75</v>
      </c>
      <c r="AW326" s="1" t="s">
        <v>656</v>
      </c>
    </row>
    <row r="327" s="1" customFormat="1" ht="98.1" customHeight="1" spans="1:35">
      <c r="A327" s="32"/>
      <c r="B327" s="32" t="s">
        <v>1249</v>
      </c>
      <c r="C327" s="20" t="s">
        <v>1250</v>
      </c>
      <c r="D327" s="19" t="s">
        <v>1251</v>
      </c>
      <c r="E327" s="31" t="s">
        <v>1252</v>
      </c>
      <c r="F327" s="19">
        <v>1</v>
      </c>
      <c r="G327" s="19" t="s">
        <v>84</v>
      </c>
      <c r="H327" s="19" t="s">
        <v>1253</v>
      </c>
      <c r="I327" s="19" t="s">
        <v>100</v>
      </c>
      <c r="J327" s="19" t="s">
        <v>42</v>
      </c>
      <c r="K327" s="19" t="s">
        <v>42</v>
      </c>
      <c r="L327" s="19">
        <v>18</v>
      </c>
      <c r="M327" s="19">
        <v>47</v>
      </c>
      <c r="N327" s="19">
        <v>49</v>
      </c>
      <c r="O327" s="19">
        <v>155</v>
      </c>
      <c r="P327" s="19">
        <v>15</v>
      </c>
      <c r="Q327" s="19">
        <v>15</v>
      </c>
      <c r="R327" s="19">
        <v>15</v>
      </c>
      <c r="S327" s="19"/>
      <c r="T327" s="19"/>
      <c r="U327" s="19"/>
      <c r="V327" s="19"/>
      <c r="W327" s="19" t="s">
        <v>84</v>
      </c>
      <c r="X327" s="19" t="s">
        <v>853</v>
      </c>
      <c r="Y327" s="19"/>
      <c r="Z327" s="19" t="s">
        <v>708</v>
      </c>
      <c r="AA327" s="19"/>
      <c r="AB327" s="3"/>
      <c r="AC327" s="3"/>
      <c r="AD327" s="3"/>
      <c r="AE327" s="3"/>
      <c r="AF327" s="3"/>
      <c r="AG327" s="3"/>
      <c r="AH327" s="3"/>
      <c r="AI327" s="3"/>
    </row>
    <row r="328" s="3" customFormat="1" ht="80.1" customHeight="1" spans="1:27">
      <c r="A328" s="30" t="s">
        <v>1254</v>
      </c>
      <c r="B328" s="19"/>
      <c r="C328" s="20"/>
      <c r="D328" s="19"/>
      <c r="E328" s="19"/>
      <c r="F328" s="19">
        <f>SUM(F329:F336)</f>
        <v>8</v>
      </c>
      <c r="G328" s="19"/>
      <c r="H328" s="19"/>
      <c r="I328" s="19"/>
      <c r="J328" s="19"/>
      <c r="K328" s="19"/>
      <c r="L328" s="19"/>
      <c r="M328" s="19"/>
      <c r="N328" s="19"/>
      <c r="O328" s="19"/>
      <c r="P328" s="19">
        <f>SUM(P329:P336)</f>
        <v>1535</v>
      </c>
      <c r="Q328" s="19">
        <f t="shared" ref="Q328:V328" si="26">SUM(Q329:Q336)</f>
        <v>1535</v>
      </c>
      <c r="R328" s="19">
        <f t="shared" si="26"/>
        <v>727</v>
      </c>
      <c r="S328" s="19">
        <f t="shared" si="26"/>
        <v>808</v>
      </c>
      <c r="T328" s="19">
        <f t="shared" si="26"/>
        <v>0</v>
      </c>
      <c r="U328" s="19">
        <f t="shared" si="26"/>
        <v>0</v>
      </c>
      <c r="V328" s="19">
        <f t="shared" si="26"/>
        <v>0</v>
      </c>
      <c r="W328" s="19"/>
      <c r="X328" s="19"/>
      <c r="Y328" s="19"/>
      <c r="Z328" s="19"/>
      <c r="AA328" s="19"/>
    </row>
    <row r="329" s="1" customFormat="1" ht="98.1" customHeight="1" spans="1:49">
      <c r="A329" s="32"/>
      <c r="B329" s="32" t="s">
        <v>1255</v>
      </c>
      <c r="C329" s="20" t="s">
        <v>1256</v>
      </c>
      <c r="D329" s="19" t="s">
        <v>216</v>
      </c>
      <c r="E329" s="31" t="s">
        <v>1257</v>
      </c>
      <c r="F329" s="19">
        <v>1</v>
      </c>
      <c r="G329" s="19" t="s">
        <v>93</v>
      </c>
      <c r="H329" s="19" t="s">
        <v>909</v>
      </c>
      <c r="I329" s="19" t="s">
        <v>100</v>
      </c>
      <c r="J329" s="19" t="s">
        <v>42</v>
      </c>
      <c r="K329" s="19" t="s">
        <v>42</v>
      </c>
      <c r="L329" s="19">
        <v>26</v>
      </c>
      <c r="M329" s="19">
        <v>78</v>
      </c>
      <c r="N329" s="19">
        <v>52</v>
      </c>
      <c r="O329" s="19">
        <v>156</v>
      </c>
      <c r="P329" s="19">
        <v>135</v>
      </c>
      <c r="Q329" s="19">
        <f>SUM(R329:U329)</f>
        <v>135</v>
      </c>
      <c r="R329" s="19">
        <v>135</v>
      </c>
      <c r="S329" s="19"/>
      <c r="T329" s="19"/>
      <c r="U329" s="19"/>
      <c r="V329" s="19"/>
      <c r="W329" s="19" t="s">
        <v>93</v>
      </c>
      <c r="X329" s="19" t="s">
        <v>219</v>
      </c>
      <c r="Y329" s="19" t="s">
        <v>1031</v>
      </c>
      <c r="Z329" s="19" t="s">
        <v>46</v>
      </c>
      <c r="AA329" s="19"/>
      <c r="AB329" s="3"/>
      <c r="AC329" s="3"/>
      <c r="AD329" s="3"/>
      <c r="AE329" s="3"/>
      <c r="AF329" s="3"/>
      <c r="AG329" s="3"/>
      <c r="AH329" s="3"/>
      <c r="AI329" s="3"/>
      <c r="AV329" s="1" t="s">
        <v>75</v>
      </c>
      <c r="AW329" s="1" t="s">
        <v>49</v>
      </c>
    </row>
    <row r="330" s="1" customFormat="1" ht="98.1" customHeight="1" spans="1:35">
      <c r="A330" s="32"/>
      <c r="B330" s="32" t="s">
        <v>1258</v>
      </c>
      <c r="C330" s="20" t="s">
        <v>1259</v>
      </c>
      <c r="D330" s="19" t="s">
        <v>446</v>
      </c>
      <c r="E330" s="31" t="s">
        <v>1260</v>
      </c>
      <c r="F330" s="19">
        <v>1</v>
      </c>
      <c r="G330" s="19" t="s">
        <v>109</v>
      </c>
      <c r="H330" s="19" t="s">
        <v>488</v>
      </c>
      <c r="I330" s="19" t="s">
        <v>100</v>
      </c>
      <c r="J330" s="19" t="s">
        <v>42</v>
      </c>
      <c r="K330" s="19" t="s">
        <v>42</v>
      </c>
      <c r="L330" s="19">
        <v>15</v>
      </c>
      <c r="M330" s="19">
        <v>64</v>
      </c>
      <c r="N330" s="19">
        <v>39</v>
      </c>
      <c r="O330" s="19">
        <v>134</v>
      </c>
      <c r="P330" s="19">
        <v>240</v>
      </c>
      <c r="Q330" s="19">
        <v>240</v>
      </c>
      <c r="R330" s="19">
        <v>150</v>
      </c>
      <c r="S330" s="19">
        <v>90</v>
      </c>
      <c r="T330" s="19"/>
      <c r="U330" s="19"/>
      <c r="V330" s="19"/>
      <c r="W330" s="19" t="s">
        <v>853</v>
      </c>
      <c r="X330" s="19" t="s">
        <v>853</v>
      </c>
      <c r="Y330" s="19"/>
      <c r="Z330" s="19"/>
      <c r="AA330" s="19" t="s">
        <v>607</v>
      </c>
      <c r="AB330" s="3"/>
      <c r="AC330" s="3"/>
      <c r="AD330" s="3"/>
      <c r="AE330" s="3"/>
      <c r="AF330" s="3"/>
      <c r="AG330" s="3"/>
      <c r="AH330" s="3"/>
      <c r="AI330" s="3"/>
    </row>
    <row r="331" s="1" customFormat="1" ht="98.1" customHeight="1" spans="1:35">
      <c r="A331" s="32"/>
      <c r="B331" s="32" t="s">
        <v>1261</v>
      </c>
      <c r="C331" s="20" t="s">
        <v>1262</v>
      </c>
      <c r="D331" s="19" t="s">
        <v>446</v>
      </c>
      <c r="E331" s="31" t="s">
        <v>1263</v>
      </c>
      <c r="F331" s="19">
        <v>1</v>
      </c>
      <c r="G331" s="19" t="s">
        <v>109</v>
      </c>
      <c r="H331" s="19" t="s">
        <v>488</v>
      </c>
      <c r="I331" s="19" t="s">
        <v>100</v>
      </c>
      <c r="J331" s="19" t="s">
        <v>42</v>
      </c>
      <c r="K331" s="19" t="s">
        <v>100</v>
      </c>
      <c r="L331" s="19">
        <v>16</v>
      </c>
      <c r="M331" s="19">
        <v>45</v>
      </c>
      <c r="N331" s="19">
        <v>43</v>
      </c>
      <c r="O331" s="19">
        <v>127</v>
      </c>
      <c r="P331" s="19">
        <v>100</v>
      </c>
      <c r="Q331" s="19">
        <v>100</v>
      </c>
      <c r="R331" s="19"/>
      <c r="S331" s="19">
        <v>100</v>
      </c>
      <c r="T331" s="19"/>
      <c r="U331" s="19"/>
      <c r="V331" s="19"/>
      <c r="W331" s="19" t="s">
        <v>853</v>
      </c>
      <c r="X331" s="19" t="s">
        <v>853</v>
      </c>
      <c r="Y331" s="19"/>
      <c r="Z331" s="19"/>
      <c r="AA331" s="19" t="s">
        <v>607</v>
      </c>
      <c r="AB331" s="3"/>
      <c r="AC331" s="3"/>
      <c r="AD331" s="3"/>
      <c r="AE331" s="3"/>
      <c r="AF331" s="3"/>
      <c r="AG331" s="3"/>
      <c r="AH331" s="3"/>
      <c r="AI331" s="3"/>
    </row>
    <row r="332" s="1" customFormat="1" ht="98.1" customHeight="1" spans="1:35">
      <c r="A332" s="32"/>
      <c r="B332" s="32" t="s">
        <v>1264</v>
      </c>
      <c r="C332" s="20" t="s">
        <v>1265</v>
      </c>
      <c r="D332" s="19" t="s">
        <v>446</v>
      </c>
      <c r="E332" s="31" t="s">
        <v>1266</v>
      </c>
      <c r="F332" s="19">
        <v>1</v>
      </c>
      <c r="G332" s="19" t="s">
        <v>109</v>
      </c>
      <c r="H332" s="19" t="s">
        <v>488</v>
      </c>
      <c r="I332" s="19" t="s">
        <v>100</v>
      </c>
      <c r="J332" s="19" t="s">
        <v>42</v>
      </c>
      <c r="K332" s="19" t="s">
        <v>42</v>
      </c>
      <c r="L332" s="19">
        <v>27</v>
      </c>
      <c r="M332" s="19">
        <v>76</v>
      </c>
      <c r="N332" s="19">
        <v>109</v>
      </c>
      <c r="O332" s="19">
        <v>213</v>
      </c>
      <c r="P332" s="19">
        <v>140</v>
      </c>
      <c r="Q332" s="19">
        <v>140</v>
      </c>
      <c r="R332" s="19"/>
      <c r="S332" s="19">
        <v>140</v>
      </c>
      <c r="T332" s="19"/>
      <c r="U332" s="19"/>
      <c r="V332" s="19"/>
      <c r="W332" s="19" t="s">
        <v>853</v>
      </c>
      <c r="X332" s="19" t="s">
        <v>853</v>
      </c>
      <c r="Y332" s="19"/>
      <c r="Z332" s="19"/>
      <c r="AA332" s="19" t="s">
        <v>607</v>
      </c>
      <c r="AB332" s="3"/>
      <c r="AC332" s="3"/>
      <c r="AD332" s="3"/>
      <c r="AE332" s="3"/>
      <c r="AF332" s="3"/>
      <c r="AG332" s="3"/>
      <c r="AH332" s="3"/>
      <c r="AI332" s="3"/>
    </row>
    <row r="333" s="1" customFormat="1" ht="84" customHeight="1" spans="1:49">
      <c r="A333" s="32"/>
      <c r="B333" s="32" t="s">
        <v>1267</v>
      </c>
      <c r="C333" s="20" t="s">
        <v>1268</v>
      </c>
      <c r="D333" s="19" t="s">
        <v>446</v>
      </c>
      <c r="E333" s="31" t="s">
        <v>1269</v>
      </c>
      <c r="F333" s="19">
        <v>1</v>
      </c>
      <c r="G333" s="19" t="s">
        <v>93</v>
      </c>
      <c r="H333" s="19" t="s">
        <v>434</v>
      </c>
      <c r="I333" s="19" t="s">
        <v>100</v>
      </c>
      <c r="J333" s="19" t="s">
        <v>42</v>
      </c>
      <c r="K333" s="19" t="s">
        <v>42</v>
      </c>
      <c r="L333" s="19">
        <v>19</v>
      </c>
      <c r="M333" s="19">
        <v>51</v>
      </c>
      <c r="N333" s="19">
        <v>36</v>
      </c>
      <c r="O333" s="19">
        <v>134</v>
      </c>
      <c r="P333" s="19">
        <v>60</v>
      </c>
      <c r="Q333" s="19">
        <f>SUM(R333:U333)</f>
        <v>60</v>
      </c>
      <c r="R333" s="19">
        <v>60</v>
      </c>
      <c r="S333" s="19"/>
      <c r="T333" s="19"/>
      <c r="U333" s="19"/>
      <c r="V333" s="19"/>
      <c r="W333" s="19" t="s">
        <v>853</v>
      </c>
      <c r="X333" s="19" t="s">
        <v>853</v>
      </c>
      <c r="Y333" s="19" t="s">
        <v>1031</v>
      </c>
      <c r="Z333" s="19" t="s">
        <v>46</v>
      </c>
      <c r="AA333" s="19"/>
      <c r="AB333" s="3"/>
      <c r="AC333" s="3"/>
      <c r="AD333" s="3"/>
      <c r="AE333" s="3"/>
      <c r="AF333" s="3"/>
      <c r="AG333" s="3"/>
      <c r="AH333" s="3"/>
      <c r="AI333" s="3"/>
      <c r="AV333" s="1" t="s">
        <v>48</v>
      </c>
      <c r="AW333" s="1" t="s">
        <v>49</v>
      </c>
    </row>
    <row r="334" s="1" customFormat="1" ht="84" customHeight="1" spans="1:49">
      <c r="A334" s="32"/>
      <c r="B334" s="32" t="s">
        <v>1270</v>
      </c>
      <c r="C334" s="20" t="s">
        <v>1271</v>
      </c>
      <c r="D334" s="19" t="s">
        <v>446</v>
      </c>
      <c r="E334" s="31" t="s">
        <v>1272</v>
      </c>
      <c r="F334" s="19">
        <v>1</v>
      </c>
      <c r="G334" s="19" t="s">
        <v>98</v>
      </c>
      <c r="H334" s="19" t="s">
        <v>1125</v>
      </c>
      <c r="I334" s="19" t="s">
        <v>100</v>
      </c>
      <c r="J334" s="19" t="s">
        <v>100</v>
      </c>
      <c r="K334" s="19" t="s">
        <v>42</v>
      </c>
      <c r="L334" s="19">
        <v>16</v>
      </c>
      <c r="M334" s="19">
        <v>81</v>
      </c>
      <c r="N334" s="19">
        <v>33</v>
      </c>
      <c r="O334" s="19">
        <v>148</v>
      </c>
      <c r="P334" s="19">
        <v>170</v>
      </c>
      <c r="Q334" s="19">
        <f>SUM(R334:U334)</f>
        <v>170</v>
      </c>
      <c r="R334" s="19">
        <v>170</v>
      </c>
      <c r="S334" s="19"/>
      <c r="T334" s="19"/>
      <c r="U334" s="19"/>
      <c r="V334" s="19"/>
      <c r="W334" s="19" t="s">
        <v>853</v>
      </c>
      <c r="X334" s="19" t="s">
        <v>853</v>
      </c>
      <c r="Y334" s="19" t="s">
        <v>1031</v>
      </c>
      <c r="Z334" s="19" t="s">
        <v>46</v>
      </c>
      <c r="AA334" s="19"/>
      <c r="AB334" s="3"/>
      <c r="AC334" s="3"/>
      <c r="AD334" s="3"/>
      <c r="AE334" s="3"/>
      <c r="AF334" s="3"/>
      <c r="AG334" s="3"/>
      <c r="AH334" s="3"/>
      <c r="AI334" s="3"/>
      <c r="AV334" s="1" t="s">
        <v>48</v>
      </c>
      <c r="AW334" s="1" t="s">
        <v>49</v>
      </c>
    </row>
    <row r="335" s="1" customFormat="1" ht="84" customHeight="1" spans="1:49">
      <c r="A335" s="32"/>
      <c r="B335" s="32" t="s">
        <v>1273</v>
      </c>
      <c r="C335" s="20" t="s">
        <v>1274</v>
      </c>
      <c r="D335" s="19" t="s">
        <v>446</v>
      </c>
      <c r="E335" s="31" t="s">
        <v>1275</v>
      </c>
      <c r="F335" s="19">
        <v>1</v>
      </c>
      <c r="G335" s="19" t="s">
        <v>127</v>
      </c>
      <c r="H335" s="19" t="s">
        <v>169</v>
      </c>
      <c r="I335" s="19" t="s">
        <v>100</v>
      </c>
      <c r="J335" s="19" t="s">
        <v>42</v>
      </c>
      <c r="K335" s="19" t="s">
        <v>42</v>
      </c>
      <c r="L335" s="19">
        <v>27</v>
      </c>
      <c r="M335" s="19">
        <v>71</v>
      </c>
      <c r="N335" s="19">
        <v>85</v>
      </c>
      <c r="O335" s="19">
        <v>265</v>
      </c>
      <c r="P335" s="19">
        <v>210</v>
      </c>
      <c r="Q335" s="19">
        <f>SUM(R335:U335)</f>
        <v>210</v>
      </c>
      <c r="R335" s="19">
        <v>62</v>
      </c>
      <c r="S335" s="19">
        <v>148</v>
      </c>
      <c r="T335" s="19"/>
      <c r="U335" s="19"/>
      <c r="V335" s="19"/>
      <c r="W335" s="19" t="s">
        <v>853</v>
      </c>
      <c r="X335" s="19" t="s">
        <v>853</v>
      </c>
      <c r="Y335" s="19" t="s">
        <v>1031</v>
      </c>
      <c r="Z335" s="19" t="s">
        <v>46</v>
      </c>
      <c r="AA335" s="19"/>
      <c r="AB335" s="3"/>
      <c r="AC335" s="3"/>
      <c r="AD335" s="3"/>
      <c r="AE335" s="3"/>
      <c r="AF335" s="3"/>
      <c r="AG335" s="3"/>
      <c r="AH335" s="3"/>
      <c r="AI335" s="3"/>
      <c r="AV335" s="1" t="s">
        <v>75</v>
      </c>
      <c r="AW335" s="1" t="s">
        <v>49</v>
      </c>
    </row>
    <row r="336" s="1" customFormat="1" ht="84" customHeight="1" spans="1:35">
      <c r="A336" s="32"/>
      <c r="B336" s="32" t="s">
        <v>1276</v>
      </c>
      <c r="C336" s="20" t="s">
        <v>1277</v>
      </c>
      <c r="D336" s="19" t="s">
        <v>446</v>
      </c>
      <c r="E336" s="31" t="s">
        <v>1278</v>
      </c>
      <c r="F336" s="19">
        <v>1</v>
      </c>
      <c r="G336" s="19" t="s">
        <v>79</v>
      </c>
      <c r="H336" s="19" t="s">
        <v>189</v>
      </c>
      <c r="I336" s="19" t="s">
        <v>100</v>
      </c>
      <c r="J336" s="19" t="s">
        <v>42</v>
      </c>
      <c r="K336" s="19" t="s">
        <v>42</v>
      </c>
      <c r="L336" s="19">
        <v>163</v>
      </c>
      <c r="M336" s="19">
        <v>564</v>
      </c>
      <c r="N336" s="19">
        <v>871</v>
      </c>
      <c r="O336" s="19">
        <v>2750</v>
      </c>
      <c r="P336" s="19">
        <v>480</v>
      </c>
      <c r="Q336" s="19">
        <v>480</v>
      </c>
      <c r="R336" s="19">
        <v>150</v>
      </c>
      <c r="S336" s="19">
        <v>330</v>
      </c>
      <c r="T336" s="19"/>
      <c r="U336" s="19"/>
      <c r="V336" s="19"/>
      <c r="W336" s="19" t="s">
        <v>853</v>
      </c>
      <c r="X336" s="19" t="s">
        <v>853</v>
      </c>
      <c r="Y336" s="19" t="s">
        <v>1031</v>
      </c>
      <c r="Z336" s="19"/>
      <c r="AA336" s="19"/>
      <c r="AB336" s="3"/>
      <c r="AC336" s="3"/>
      <c r="AD336" s="3"/>
      <c r="AE336" s="3"/>
      <c r="AF336" s="3"/>
      <c r="AG336" s="3"/>
      <c r="AH336" s="3"/>
      <c r="AI336" s="3"/>
    </row>
    <row r="337" s="3" customFormat="1" ht="84" customHeight="1" spans="1:27">
      <c r="A337" s="30" t="s">
        <v>1279</v>
      </c>
      <c r="B337" s="19"/>
      <c r="C337" s="20"/>
      <c r="D337" s="19"/>
      <c r="E337" s="19"/>
      <c r="F337" s="19">
        <f>SUM(F338:F339)</f>
        <v>2</v>
      </c>
      <c r="G337" s="19"/>
      <c r="H337" s="19"/>
      <c r="I337" s="19"/>
      <c r="J337" s="19"/>
      <c r="K337" s="19"/>
      <c r="L337" s="19"/>
      <c r="M337" s="19"/>
      <c r="N337" s="19"/>
      <c r="O337" s="19"/>
      <c r="P337" s="19">
        <f>SUM(P338:P339)</f>
        <v>300</v>
      </c>
      <c r="Q337" s="19">
        <f t="shared" ref="Q337:V337" si="27">SUM(Q338:Q339)</f>
        <v>300</v>
      </c>
      <c r="R337" s="19">
        <f t="shared" si="27"/>
        <v>0</v>
      </c>
      <c r="S337" s="19">
        <f t="shared" si="27"/>
        <v>300</v>
      </c>
      <c r="T337" s="19">
        <f t="shared" si="27"/>
        <v>0</v>
      </c>
      <c r="U337" s="19">
        <f t="shared" si="27"/>
        <v>0</v>
      </c>
      <c r="V337" s="19">
        <f t="shared" si="27"/>
        <v>0</v>
      </c>
      <c r="W337" s="19"/>
      <c r="X337" s="19"/>
      <c r="Y337" s="19"/>
      <c r="Z337" s="19"/>
      <c r="AA337" s="19"/>
    </row>
    <row r="338" s="1" customFormat="1" ht="84" customHeight="1" spans="1:49">
      <c r="A338" s="32"/>
      <c r="B338" s="32" t="s">
        <v>1280</v>
      </c>
      <c r="C338" s="20" t="s">
        <v>1281</v>
      </c>
      <c r="D338" s="19" t="s">
        <v>1282</v>
      </c>
      <c r="E338" s="31" t="s">
        <v>1283</v>
      </c>
      <c r="F338" s="19">
        <v>1</v>
      </c>
      <c r="G338" s="19" t="s">
        <v>1284</v>
      </c>
      <c r="H338" s="19" t="s">
        <v>1285</v>
      </c>
      <c r="I338" s="19"/>
      <c r="J338" s="19"/>
      <c r="K338" s="19"/>
      <c r="L338" s="19">
        <v>185</v>
      </c>
      <c r="M338" s="19">
        <v>895</v>
      </c>
      <c r="N338" s="19">
        <v>920</v>
      </c>
      <c r="O338" s="19">
        <v>3251</v>
      </c>
      <c r="P338" s="19">
        <v>150</v>
      </c>
      <c r="Q338" s="19">
        <f>SUM(R338:U338)</f>
        <v>150</v>
      </c>
      <c r="R338" s="19"/>
      <c r="S338" s="19">
        <v>150</v>
      </c>
      <c r="T338" s="19"/>
      <c r="U338" s="19"/>
      <c r="V338" s="19"/>
      <c r="W338" s="19" t="s">
        <v>858</v>
      </c>
      <c r="X338" s="19" t="s">
        <v>858</v>
      </c>
      <c r="Y338" s="19" t="s">
        <v>1031</v>
      </c>
      <c r="Z338" s="19" t="s">
        <v>46</v>
      </c>
      <c r="AA338" s="19" t="s">
        <v>1286</v>
      </c>
      <c r="AB338" s="3"/>
      <c r="AC338" s="3"/>
      <c r="AD338" s="3"/>
      <c r="AE338" s="3"/>
      <c r="AF338" s="3"/>
      <c r="AG338" s="3"/>
      <c r="AH338" s="3"/>
      <c r="AI338" s="3"/>
      <c r="AV338" s="1" t="s">
        <v>48</v>
      </c>
      <c r="AW338" s="1" t="s">
        <v>49</v>
      </c>
    </row>
    <row r="339" s="1" customFormat="1" ht="84" customHeight="1" spans="1:49">
      <c r="A339" s="32"/>
      <c r="B339" s="32" t="s">
        <v>1287</v>
      </c>
      <c r="C339" s="20" t="s">
        <v>1288</v>
      </c>
      <c r="D339" s="19" t="s">
        <v>1289</v>
      </c>
      <c r="E339" s="31" t="s">
        <v>1290</v>
      </c>
      <c r="F339" s="19">
        <v>1</v>
      </c>
      <c r="G339" s="19" t="s">
        <v>1291</v>
      </c>
      <c r="H339" s="19" t="s">
        <v>1292</v>
      </c>
      <c r="I339" s="19"/>
      <c r="J339" s="19"/>
      <c r="K339" s="19"/>
      <c r="L339" s="19">
        <v>82</v>
      </c>
      <c r="M339" s="19">
        <v>396</v>
      </c>
      <c r="N339" s="19">
        <v>100</v>
      </c>
      <c r="O339" s="19">
        <v>450</v>
      </c>
      <c r="P339" s="19">
        <v>150</v>
      </c>
      <c r="Q339" s="19">
        <f>SUM(R339:U339)</f>
        <v>150</v>
      </c>
      <c r="R339" s="19"/>
      <c r="S339" s="19">
        <v>150</v>
      </c>
      <c r="T339" s="19"/>
      <c r="U339" s="19"/>
      <c r="V339" s="19"/>
      <c r="W339" s="19" t="s">
        <v>858</v>
      </c>
      <c r="X339" s="19" t="s">
        <v>858</v>
      </c>
      <c r="Y339" s="19" t="s">
        <v>1031</v>
      </c>
      <c r="Z339" s="19" t="s">
        <v>46</v>
      </c>
      <c r="AA339" s="19"/>
      <c r="AB339" s="3"/>
      <c r="AC339" s="3"/>
      <c r="AD339" s="3"/>
      <c r="AE339" s="3"/>
      <c r="AF339" s="3"/>
      <c r="AG339" s="3"/>
      <c r="AH339" s="3"/>
      <c r="AI339" s="3"/>
      <c r="AV339" s="1" t="s">
        <v>48</v>
      </c>
      <c r="AW339" s="1" t="s">
        <v>49</v>
      </c>
    </row>
    <row r="340" s="1" customFormat="1" ht="84" customHeight="1" spans="1:35">
      <c r="A340" s="30" t="s">
        <v>1293</v>
      </c>
      <c r="B340" s="32"/>
      <c r="C340" s="20"/>
      <c r="D340" s="19"/>
      <c r="E340" s="31"/>
      <c r="F340" s="19">
        <f>SUM(F341:F342)</f>
        <v>2</v>
      </c>
      <c r="G340" s="19"/>
      <c r="H340" s="19"/>
      <c r="I340" s="19"/>
      <c r="J340" s="19"/>
      <c r="K340" s="19"/>
      <c r="L340" s="19"/>
      <c r="M340" s="19"/>
      <c r="N340" s="19"/>
      <c r="O340" s="19"/>
      <c r="P340" s="19">
        <f>SUM(P341:P342)</f>
        <v>4058</v>
      </c>
      <c r="Q340" s="19">
        <f t="shared" ref="Q340:V340" si="28">SUM(Q341:Q342)</f>
        <v>4058</v>
      </c>
      <c r="R340" s="19">
        <f t="shared" si="28"/>
        <v>3917.5</v>
      </c>
      <c r="S340" s="19">
        <f t="shared" si="28"/>
        <v>140.5</v>
      </c>
      <c r="T340" s="19">
        <f t="shared" si="28"/>
        <v>0</v>
      </c>
      <c r="U340" s="19">
        <f t="shared" si="28"/>
        <v>0</v>
      </c>
      <c r="V340" s="19">
        <f t="shared" si="28"/>
        <v>0</v>
      </c>
      <c r="W340" s="19"/>
      <c r="X340" s="19"/>
      <c r="Y340" s="19"/>
      <c r="Z340" s="19"/>
      <c r="AA340" s="19"/>
      <c r="AB340" s="3"/>
      <c r="AC340" s="3"/>
      <c r="AD340" s="3"/>
      <c r="AE340" s="3"/>
      <c r="AF340" s="3"/>
      <c r="AG340" s="3"/>
      <c r="AH340" s="3"/>
      <c r="AI340" s="3"/>
    </row>
    <row r="341" s="1" customFormat="1" ht="84" customHeight="1" spans="1:49">
      <c r="A341" s="32"/>
      <c r="B341" s="47" t="s">
        <v>1294</v>
      </c>
      <c r="C341" s="20" t="s">
        <v>1295</v>
      </c>
      <c r="D341" s="55" t="s">
        <v>1296</v>
      </c>
      <c r="E341" s="20" t="s">
        <v>1297</v>
      </c>
      <c r="F341" s="19">
        <v>1</v>
      </c>
      <c r="G341" s="19" t="s">
        <v>1298</v>
      </c>
      <c r="H341" s="19" t="s">
        <v>1299</v>
      </c>
      <c r="I341" s="19"/>
      <c r="J341" s="19" t="s">
        <v>42</v>
      </c>
      <c r="K341" s="19" t="s">
        <v>42</v>
      </c>
      <c r="L341" s="19">
        <v>480</v>
      </c>
      <c r="M341" s="19">
        <v>1960</v>
      </c>
      <c r="N341" s="19">
        <v>1890</v>
      </c>
      <c r="O341" s="19">
        <v>8500</v>
      </c>
      <c r="P341" s="19">
        <v>2099</v>
      </c>
      <c r="Q341" s="19">
        <v>2099</v>
      </c>
      <c r="R341" s="19">
        <v>2099</v>
      </c>
      <c r="S341" s="19">
        <v>0</v>
      </c>
      <c r="T341" s="19">
        <v>0</v>
      </c>
      <c r="U341" s="19">
        <v>0</v>
      </c>
      <c r="V341" s="19"/>
      <c r="W341" s="19" t="s">
        <v>858</v>
      </c>
      <c r="X341" s="19" t="s">
        <v>858</v>
      </c>
      <c r="Y341" s="19" t="s">
        <v>1031</v>
      </c>
      <c r="Z341" s="19"/>
      <c r="AA341" s="19"/>
      <c r="AB341" s="3"/>
      <c r="AC341" s="3"/>
      <c r="AD341" s="3"/>
      <c r="AE341" s="3"/>
      <c r="AF341" s="3"/>
      <c r="AG341" s="3"/>
      <c r="AH341" s="3"/>
      <c r="AI341" s="3"/>
      <c r="AV341" s="1" t="s">
        <v>48</v>
      </c>
      <c r="AW341" s="1" t="s">
        <v>1300</v>
      </c>
    </row>
    <row r="342" s="1" customFormat="1" ht="80.1" customHeight="1" spans="1:49">
      <c r="A342" s="32"/>
      <c r="B342" s="19" t="s">
        <v>1301</v>
      </c>
      <c r="C342" s="19" t="s">
        <v>1302</v>
      </c>
      <c r="D342" s="19" t="s">
        <v>1303</v>
      </c>
      <c r="E342" s="56" t="s">
        <v>1304</v>
      </c>
      <c r="F342" s="19">
        <v>1</v>
      </c>
      <c r="G342" s="19" t="s">
        <v>1305</v>
      </c>
      <c r="H342" s="19" t="s">
        <v>1306</v>
      </c>
      <c r="I342" s="19" t="s">
        <v>100</v>
      </c>
      <c r="J342" s="19" t="s">
        <v>42</v>
      </c>
      <c r="K342" s="19" t="s">
        <v>42</v>
      </c>
      <c r="L342" s="19">
        <v>105</v>
      </c>
      <c r="M342" s="19">
        <v>338</v>
      </c>
      <c r="N342" s="19">
        <v>525</v>
      </c>
      <c r="O342" s="19">
        <v>1496</v>
      </c>
      <c r="P342" s="19">
        <v>1959</v>
      </c>
      <c r="Q342" s="19">
        <v>1959</v>
      </c>
      <c r="R342" s="19">
        <v>1818.5</v>
      </c>
      <c r="S342" s="19">
        <v>140.5</v>
      </c>
      <c r="T342" s="19"/>
      <c r="U342" s="19"/>
      <c r="V342" s="19"/>
      <c r="W342" s="19" t="s">
        <v>44</v>
      </c>
      <c r="X342" s="19" t="s">
        <v>44</v>
      </c>
      <c r="Y342" s="19" t="s">
        <v>1031</v>
      </c>
      <c r="Z342" s="19"/>
      <c r="AA342" s="19"/>
      <c r="AB342" s="3"/>
      <c r="AC342" s="3"/>
      <c r="AD342" s="3"/>
      <c r="AE342" s="3"/>
      <c r="AF342" s="3"/>
      <c r="AG342" s="3"/>
      <c r="AH342" s="3"/>
      <c r="AI342" s="3"/>
      <c r="AW342" s="1" t="s">
        <v>1300</v>
      </c>
    </row>
    <row r="343" s="3" customFormat="1" ht="80.1" customHeight="1" spans="1:27">
      <c r="A343" s="26" t="s">
        <v>1307</v>
      </c>
      <c r="B343" s="19"/>
      <c r="C343" s="20"/>
      <c r="D343" s="19"/>
      <c r="E343" s="19"/>
      <c r="F343" s="19">
        <f>F344</f>
        <v>30</v>
      </c>
      <c r="G343" s="19"/>
      <c r="H343" s="19"/>
      <c r="I343" s="19"/>
      <c r="J343" s="19"/>
      <c r="K343" s="19"/>
      <c r="L343" s="19"/>
      <c r="M343" s="19"/>
      <c r="N343" s="19"/>
      <c r="O343" s="19"/>
      <c r="P343" s="19">
        <f>P344</f>
        <v>1235.56182</v>
      </c>
      <c r="Q343" s="19">
        <f t="shared" ref="Q343:V343" si="29">Q344</f>
        <v>1235.56182</v>
      </c>
      <c r="R343" s="19">
        <f t="shared" si="29"/>
        <v>969.170508</v>
      </c>
      <c r="S343" s="19">
        <f t="shared" si="29"/>
        <v>266.391312</v>
      </c>
      <c r="T343" s="19">
        <f t="shared" si="29"/>
        <v>0</v>
      </c>
      <c r="U343" s="19">
        <f t="shared" si="29"/>
        <v>0</v>
      </c>
      <c r="V343" s="19">
        <f t="shared" si="29"/>
        <v>0</v>
      </c>
      <c r="W343" s="19"/>
      <c r="X343" s="19"/>
      <c r="Y343" s="19"/>
      <c r="Z343" s="19"/>
      <c r="AA343" s="19"/>
    </row>
    <row r="344" s="3" customFormat="1" ht="80.1" customHeight="1" spans="1:27">
      <c r="A344" s="30" t="s">
        <v>1308</v>
      </c>
      <c r="B344" s="19"/>
      <c r="C344" s="20"/>
      <c r="D344" s="19"/>
      <c r="E344" s="19"/>
      <c r="F344" s="19">
        <f>SUM(F345:F374)</f>
        <v>30</v>
      </c>
      <c r="G344" s="19"/>
      <c r="H344" s="19"/>
      <c r="I344" s="19"/>
      <c r="J344" s="19"/>
      <c r="K344" s="19"/>
      <c r="L344" s="19"/>
      <c r="M344" s="19"/>
      <c r="N344" s="19"/>
      <c r="O344" s="19"/>
      <c r="P344" s="19">
        <f>SUM(P345:P374)</f>
        <v>1235.56182</v>
      </c>
      <c r="Q344" s="19">
        <f t="shared" ref="Q344:V344" si="30">SUM(Q345:Q374)</f>
        <v>1235.56182</v>
      </c>
      <c r="R344" s="19">
        <f t="shared" si="30"/>
        <v>969.170508</v>
      </c>
      <c r="S344" s="19">
        <f t="shared" si="30"/>
        <v>266.391312</v>
      </c>
      <c r="T344" s="19">
        <f t="shared" si="30"/>
        <v>0</v>
      </c>
      <c r="U344" s="19">
        <f t="shared" si="30"/>
        <v>0</v>
      </c>
      <c r="V344" s="19">
        <f t="shared" si="30"/>
        <v>0</v>
      </c>
      <c r="W344" s="19"/>
      <c r="X344" s="19"/>
      <c r="Y344" s="19"/>
      <c r="Z344" s="19"/>
      <c r="AA344" s="19"/>
    </row>
    <row r="345" s="1" customFormat="1" ht="99" customHeight="1" spans="1:49">
      <c r="A345" s="32"/>
      <c r="B345" s="32" t="s">
        <v>1309</v>
      </c>
      <c r="C345" s="20" t="s">
        <v>1310</v>
      </c>
      <c r="D345" s="19" t="s">
        <v>446</v>
      </c>
      <c r="E345" s="31" t="s">
        <v>1311</v>
      </c>
      <c r="F345" s="19">
        <v>1</v>
      </c>
      <c r="G345" s="19" t="s">
        <v>98</v>
      </c>
      <c r="H345" s="19" t="s">
        <v>1312</v>
      </c>
      <c r="I345" s="19" t="s">
        <v>100</v>
      </c>
      <c r="J345" s="19" t="s">
        <v>100</v>
      </c>
      <c r="K345" s="19" t="s">
        <v>42</v>
      </c>
      <c r="L345" s="19">
        <v>38</v>
      </c>
      <c r="M345" s="19">
        <v>151</v>
      </c>
      <c r="N345" s="19">
        <v>89</v>
      </c>
      <c r="O345" s="19">
        <v>364</v>
      </c>
      <c r="P345" s="19">
        <v>60</v>
      </c>
      <c r="Q345" s="19">
        <f>SUM(R345:U345)</f>
        <v>60</v>
      </c>
      <c r="R345" s="19"/>
      <c r="S345" s="19">
        <v>60</v>
      </c>
      <c r="T345" s="19"/>
      <c r="U345" s="19"/>
      <c r="V345" s="19"/>
      <c r="W345" s="19" t="s">
        <v>98</v>
      </c>
      <c r="X345" s="19" t="s">
        <v>226</v>
      </c>
      <c r="Y345" s="19" t="s">
        <v>1031</v>
      </c>
      <c r="Z345" s="19" t="s">
        <v>46</v>
      </c>
      <c r="AA345" s="19"/>
      <c r="AB345" s="3"/>
      <c r="AC345" s="3"/>
      <c r="AD345" s="3"/>
      <c r="AE345" s="3"/>
      <c r="AF345" s="3"/>
      <c r="AG345" s="3"/>
      <c r="AH345" s="3"/>
      <c r="AI345" s="3"/>
      <c r="AV345" s="1" t="s">
        <v>75</v>
      </c>
      <c r="AW345" s="1" t="s">
        <v>49</v>
      </c>
    </row>
    <row r="346" s="1" customFormat="1" ht="99" customHeight="1" spans="1:49">
      <c r="A346" s="32"/>
      <c r="B346" s="32" t="s">
        <v>1313</v>
      </c>
      <c r="C346" s="20" t="s">
        <v>1314</v>
      </c>
      <c r="D346" s="19" t="s">
        <v>446</v>
      </c>
      <c r="E346" s="31" t="s">
        <v>1315</v>
      </c>
      <c r="F346" s="19">
        <v>1</v>
      </c>
      <c r="G346" s="19" t="s">
        <v>98</v>
      </c>
      <c r="H346" s="19" t="s">
        <v>598</v>
      </c>
      <c r="I346" s="19" t="s">
        <v>42</v>
      </c>
      <c r="J346" s="19" t="s">
        <v>100</v>
      </c>
      <c r="K346" s="19" t="s">
        <v>100</v>
      </c>
      <c r="L346" s="19">
        <v>33</v>
      </c>
      <c r="M346" s="19">
        <v>114</v>
      </c>
      <c r="N346" s="19">
        <v>159</v>
      </c>
      <c r="O346" s="19">
        <v>497</v>
      </c>
      <c r="P346" s="19">
        <v>97</v>
      </c>
      <c r="Q346" s="19">
        <f>SUM(R346:U346)</f>
        <v>97</v>
      </c>
      <c r="R346" s="19"/>
      <c r="S346" s="19">
        <v>97</v>
      </c>
      <c r="T346" s="19"/>
      <c r="U346" s="19"/>
      <c r="V346" s="19"/>
      <c r="W346" s="19" t="s">
        <v>98</v>
      </c>
      <c r="X346" s="19" t="s">
        <v>219</v>
      </c>
      <c r="Y346" s="19" t="s">
        <v>1031</v>
      </c>
      <c r="Z346" s="19" t="s">
        <v>46</v>
      </c>
      <c r="AA346" s="19"/>
      <c r="AB346" s="3"/>
      <c r="AC346" s="3"/>
      <c r="AD346" s="3"/>
      <c r="AE346" s="3"/>
      <c r="AF346" s="3"/>
      <c r="AG346" s="3"/>
      <c r="AH346" s="3"/>
      <c r="AI346" s="3"/>
      <c r="AV346" s="1" t="s">
        <v>75</v>
      </c>
      <c r="AW346" s="1" t="s">
        <v>49</v>
      </c>
    </row>
    <row r="347" s="1" customFormat="1" ht="80.1" customHeight="1" spans="1:49">
      <c r="A347" s="32"/>
      <c r="B347" s="32" t="s">
        <v>1316</v>
      </c>
      <c r="C347" s="20" t="s">
        <v>1317</v>
      </c>
      <c r="D347" s="19" t="s">
        <v>1318</v>
      </c>
      <c r="E347" s="31" t="s">
        <v>1319</v>
      </c>
      <c r="F347" s="19">
        <v>1</v>
      </c>
      <c r="G347" s="19" t="s">
        <v>79</v>
      </c>
      <c r="H347" s="19" t="s">
        <v>602</v>
      </c>
      <c r="I347" s="19" t="s">
        <v>42</v>
      </c>
      <c r="J347" s="19" t="s">
        <v>42</v>
      </c>
      <c r="K347" s="19" t="s">
        <v>42</v>
      </c>
      <c r="L347" s="19">
        <v>32</v>
      </c>
      <c r="M347" s="19">
        <v>80</v>
      </c>
      <c r="N347" s="19">
        <v>43</v>
      </c>
      <c r="O347" s="19">
        <v>138</v>
      </c>
      <c r="P347" s="19">
        <v>8</v>
      </c>
      <c r="Q347" s="19">
        <v>8</v>
      </c>
      <c r="R347" s="19">
        <v>8</v>
      </c>
      <c r="S347" s="19"/>
      <c r="T347" s="19"/>
      <c r="U347" s="19"/>
      <c r="V347" s="19"/>
      <c r="W347" s="19" t="s">
        <v>79</v>
      </c>
      <c r="X347" s="19" t="s">
        <v>44</v>
      </c>
      <c r="Y347" s="19" t="s">
        <v>1031</v>
      </c>
      <c r="Z347" s="19" t="s">
        <v>655</v>
      </c>
      <c r="AA347" s="19"/>
      <c r="AB347" s="3"/>
      <c r="AC347" s="3"/>
      <c r="AD347" s="3"/>
      <c r="AE347" s="3"/>
      <c r="AF347" s="3"/>
      <c r="AG347" s="3"/>
      <c r="AH347" s="3"/>
      <c r="AI347" s="3"/>
      <c r="AV347" s="1" t="s">
        <v>75</v>
      </c>
      <c r="AW347" s="1" t="s">
        <v>656</v>
      </c>
    </row>
    <row r="348" s="1" customFormat="1" ht="80.1" customHeight="1" spans="1:49">
      <c r="A348" s="32"/>
      <c r="B348" s="32" t="s">
        <v>1320</v>
      </c>
      <c r="C348" s="20" t="s">
        <v>1321</v>
      </c>
      <c r="D348" s="19" t="s">
        <v>1318</v>
      </c>
      <c r="E348" s="31" t="s">
        <v>1322</v>
      </c>
      <c r="F348" s="19">
        <v>1</v>
      </c>
      <c r="G348" s="19" t="s">
        <v>79</v>
      </c>
      <c r="H348" s="19" t="s">
        <v>189</v>
      </c>
      <c r="I348" s="19" t="s">
        <v>100</v>
      </c>
      <c r="J348" s="19" t="s">
        <v>42</v>
      </c>
      <c r="K348" s="19" t="s">
        <v>42</v>
      </c>
      <c r="L348" s="19">
        <v>30</v>
      </c>
      <c r="M348" s="19">
        <v>101</v>
      </c>
      <c r="N348" s="19">
        <v>73</v>
      </c>
      <c r="O348" s="19">
        <v>320</v>
      </c>
      <c r="P348" s="19">
        <v>50</v>
      </c>
      <c r="Q348" s="19">
        <v>50</v>
      </c>
      <c r="R348" s="19">
        <v>50</v>
      </c>
      <c r="S348" s="19"/>
      <c r="T348" s="19"/>
      <c r="U348" s="19"/>
      <c r="V348" s="19"/>
      <c r="W348" s="19" t="s">
        <v>79</v>
      </c>
      <c r="X348" s="19" t="s">
        <v>44</v>
      </c>
      <c r="Y348" s="19" t="s">
        <v>1031</v>
      </c>
      <c r="Z348" s="19" t="s">
        <v>655</v>
      </c>
      <c r="AA348" s="19"/>
      <c r="AB348" s="3"/>
      <c r="AC348" s="3"/>
      <c r="AD348" s="3"/>
      <c r="AE348" s="3"/>
      <c r="AF348" s="3"/>
      <c r="AG348" s="3"/>
      <c r="AH348" s="3"/>
      <c r="AI348" s="3"/>
      <c r="AV348" s="1" t="s">
        <v>75</v>
      </c>
      <c r="AW348" s="1" t="s">
        <v>656</v>
      </c>
    </row>
    <row r="349" s="1" customFormat="1" ht="80.1" customHeight="1" spans="1:49">
      <c r="A349" s="32"/>
      <c r="B349" s="32" t="s">
        <v>1323</v>
      </c>
      <c r="C349" s="20" t="s">
        <v>1324</v>
      </c>
      <c r="D349" s="19" t="s">
        <v>1318</v>
      </c>
      <c r="E349" s="31" t="s">
        <v>1325</v>
      </c>
      <c r="F349" s="19">
        <v>1</v>
      </c>
      <c r="G349" s="19" t="s">
        <v>127</v>
      </c>
      <c r="H349" s="19" t="s">
        <v>697</v>
      </c>
      <c r="I349" s="19" t="s">
        <v>42</v>
      </c>
      <c r="J349" s="19" t="s">
        <v>42</v>
      </c>
      <c r="K349" s="19" t="s">
        <v>42</v>
      </c>
      <c r="L349" s="19">
        <v>5</v>
      </c>
      <c r="M349" s="19">
        <v>16</v>
      </c>
      <c r="N349" s="19">
        <v>25</v>
      </c>
      <c r="O349" s="19">
        <v>72</v>
      </c>
      <c r="P349" s="19">
        <v>9</v>
      </c>
      <c r="Q349" s="19">
        <v>9</v>
      </c>
      <c r="R349" s="19">
        <v>9</v>
      </c>
      <c r="S349" s="19"/>
      <c r="T349" s="19"/>
      <c r="U349" s="19"/>
      <c r="V349" s="19"/>
      <c r="W349" s="19" t="s">
        <v>127</v>
      </c>
      <c r="X349" s="19" t="s">
        <v>44</v>
      </c>
      <c r="Y349" s="19" t="s">
        <v>1031</v>
      </c>
      <c r="Z349" s="19" t="s">
        <v>655</v>
      </c>
      <c r="AA349" s="19"/>
      <c r="AB349" s="3"/>
      <c r="AC349" s="3"/>
      <c r="AD349" s="3"/>
      <c r="AE349" s="3"/>
      <c r="AF349" s="3"/>
      <c r="AG349" s="3"/>
      <c r="AH349" s="3"/>
      <c r="AI349" s="3"/>
      <c r="AV349" s="1" t="s">
        <v>75</v>
      </c>
      <c r="AW349" s="1" t="s">
        <v>656</v>
      </c>
    </row>
    <row r="350" s="1" customFormat="1" ht="111.95" customHeight="1" spans="1:49">
      <c r="A350" s="32"/>
      <c r="B350" s="32" t="s">
        <v>1326</v>
      </c>
      <c r="C350" s="20" t="s">
        <v>1327</v>
      </c>
      <c r="D350" s="19" t="s">
        <v>1318</v>
      </c>
      <c r="E350" s="31" t="s">
        <v>1328</v>
      </c>
      <c r="F350" s="19">
        <v>1</v>
      </c>
      <c r="G350" s="19" t="s">
        <v>127</v>
      </c>
      <c r="H350" s="19" t="s">
        <v>697</v>
      </c>
      <c r="I350" s="19" t="s">
        <v>42</v>
      </c>
      <c r="J350" s="19" t="s">
        <v>42</v>
      </c>
      <c r="K350" s="19" t="s">
        <v>42</v>
      </c>
      <c r="L350" s="19">
        <v>15</v>
      </c>
      <c r="M350" s="19">
        <v>46</v>
      </c>
      <c r="N350" s="19">
        <v>67</v>
      </c>
      <c r="O350" s="19">
        <v>268</v>
      </c>
      <c r="P350" s="19">
        <v>50</v>
      </c>
      <c r="Q350" s="19">
        <v>50</v>
      </c>
      <c r="R350" s="19">
        <v>50</v>
      </c>
      <c r="S350" s="19"/>
      <c r="T350" s="19"/>
      <c r="U350" s="19"/>
      <c r="V350" s="19"/>
      <c r="W350" s="19" t="s">
        <v>127</v>
      </c>
      <c r="X350" s="19" t="s">
        <v>44</v>
      </c>
      <c r="Y350" s="19" t="s">
        <v>1031</v>
      </c>
      <c r="Z350" s="19" t="s">
        <v>655</v>
      </c>
      <c r="AA350" s="19"/>
      <c r="AB350" s="3"/>
      <c r="AC350" s="3"/>
      <c r="AD350" s="3"/>
      <c r="AE350" s="3"/>
      <c r="AF350" s="3"/>
      <c r="AG350" s="3"/>
      <c r="AH350" s="3"/>
      <c r="AI350" s="3"/>
      <c r="AV350" s="1" t="s">
        <v>75</v>
      </c>
      <c r="AW350" s="1" t="s">
        <v>656</v>
      </c>
    </row>
    <row r="351" s="1" customFormat="1" ht="86.1" customHeight="1" spans="1:49">
      <c r="A351" s="32"/>
      <c r="B351" s="32" t="s">
        <v>1329</v>
      </c>
      <c r="C351" s="20" t="s">
        <v>1330</v>
      </c>
      <c r="D351" s="19" t="s">
        <v>1318</v>
      </c>
      <c r="E351" s="31" t="s">
        <v>1331</v>
      </c>
      <c r="F351" s="19">
        <v>1</v>
      </c>
      <c r="G351" s="19" t="s">
        <v>68</v>
      </c>
      <c r="H351" s="19" t="s">
        <v>713</v>
      </c>
      <c r="I351" s="19" t="s">
        <v>100</v>
      </c>
      <c r="J351" s="19" t="s">
        <v>42</v>
      </c>
      <c r="K351" s="19" t="s">
        <v>42</v>
      </c>
      <c r="L351" s="19">
        <v>48</v>
      </c>
      <c r="M351" s="19">
        <v>170</v>
      </c>
      <c r="N351" s="19">
        <v>210</v>
      </c>
      <c r="O351" s="19">
        <v>390</v>
      </c>
      <c r="P351" s="19">
        <v>57</v>
      </c>
      <c r="Q351" s="19">
        <v>57</v>
      </c>
      <c r="R351" s="19">
        <v>57</v>
      </c>
      <c r="S351" s="19"/>
      <c r="T351" s="19"/>
      <c r="U351" s="19"/>
      <c r="V351" s="19"/>
      <c r="W351" s="19" t="s">
        <v>68</v>
      </c>
      <c r="X351" s="19" t="s">
        <v>44</v>
      </c>
      <c r="Y351" s="19" t="s">
        <v>1031</v>
      </c>
      <c r="Z351" s="19" t="s">
        <v>655</v>
      </c>
      <c r="AA351" s="19"/>
      <c r="AB351" s="3"/>
      <c r="AC351" s="3"/>
      <c r="AD351" s="3"/>
      <c r="AE351" s="3"/>
      <c r="AF351" s="3"/>
      <c r="AG351" s="3"/>
      <c r="AH351" s="3"/>
      <c r="AI351" s="3"/>
      <c r="AV351" s="1" t="s">
        <v>75</v>
      </c>
      <c r="AW351" s="1" t="s">
        <v>656</v>
      </c>
    </row>
    <row r="352" s="1" customFormat="1" ht="144.95" customHeight="1" spans="1:49">
      <c r="A352" s="32"/>
      <c r="B352" s="32" t="s">
        <v>1332</v>
      </c>
      <c r="C352" s="20" t="s">
        <v>1333</v>
      </c>
      <c r="D352" s="19" t="s">
        <v>1318</v>
      </c>
      <c r="E352" s="31" t="s">
        <v>1334</v>
      </c>
      <c r="F352" s="19">
        <v>1</v>
      </c>
      <c r="G352" s="19" t="s">
        <v>53</v>
      </c>
      <c r="H352" s="19" t="s">
        <v>458</v>
      </c>
      <c r="I352" s="19" t="s">
        <v>42</v>
      </c>
      <c r="J352" s="19" t="s">
        <v>42</v>
      </c>
      <c r="K352" s="19" t="s">
        <v>100</v>
      </c>
      <c r="L352" s="19">
        <v>169</v>
      </c>
      <c r="M352" s="19">
        <v>661</v>
      </c>
      <c r="N352" s="19">
        <v>945</v>
      </c>
      <c r="O352" s="19">
        <v>4321</v>
      </c>
      <c r="P352" s="19">
        <v>50</v>
      </c>
      <c r="Q352" s="19">
        <v>50</v>
      </c>
      <c r="R352" s="19">
        <v>50</v>
      </c>
      <c r="S352" s="19"/>
      <c r="T352" s="19"/>
      <c r="U352" s="19"/>
      <c r="V352" s="19"/>
      <c r="W352" s="19" t="s">
        <v>53</v>
      </c>
      <c r="X352" s="19" t="s">
        <v>44</v>
      </c>
      <c r="Y352" s="19" t="s">
        <v>1031</v>
      </c>
      <c r="Z352" s="19" t="s">
        <v>655</v>
      </c>
      <c r="AA352" s="19"/>
      <c r="AB352" s="3"/>
      <c r="AC352" s="3"/>
      <c r="AD352" s="3"/>
      <c r="AE352" s="3"/>
      <c r="AF352" s="3"/>
      <c r="AG352" s="3"/>
      <c r="AH352" s="3"/>
      <c r="AI352" s="3"/>
      <c r="AV352" s="1" t="s">
        <v>75</v>
      </c>
      <c r="AW352" s="1" t="s">
        <v>656</v>
      </c>
    </row>
    <row r="353" s="1" customFormat="1" ht="143.1" customHeight="1" spans="1:49">
      <c r="A353" s="32"/>
      <c r="B353" s="32" t="s">
        <v>1335</v>
      </c>
      <c r="C353" s="20" t="s">
        <v>1336</v>
      </c>
      <c r="D353" s="19" t="s">
        <v>1318</v>
      </c>
      <c r="E353" s="31" t="s">
        <v>1337</v>
      </c>
      <c r="F353" s="19">
        <v>1</v>
      </c>
      <c r="G353" s="19" t="s">
        <v>73</v>
      </c>
      <c r="H353" s="19" t="s">
        <v>761</v>
      </c>
      <c r="I353" s="19" t="s">
        <v>42</v>
      </c>
      <c r="J353" s="19" t="s">
        <v>42</v>
      </c>
      <c r="K353" s="19" t="s">
        <v>42</v>
      </c>
      <c r="L353" s="19">
        <v>41</v>
      </c>
      <c r="M353" s="19">
        <v>119</v>
      </c>
      <c r="N353" s="19">
        <v>312</v>
      </c>
      <c r="O353" s="19">
        <v>1128</v>
      </c>
      <c r="P353" s="19">
        <v>50</v>
      </c>
      <c r="Q353" s="19">
        <v>50</v>
      </c>
      <c r="R353" s="19">
        <v>50</v>
      </c>
      <c r="S353" s="19"/>
      <c r="T353" s="19"/>
      <c r="U353" s="19"/>
      <c r="V353" s="19"/>
      <c r="W353" s="19" t="s">
        <v>73</v>
      </c>
      <c r="X353" s="19" t="s">
        <v>44</v>
      </c>
      <c r="Y353" s="19" t="s">
        <v>1031</v>
      </c>
      <c r="Z353" s="19" t="s">
        <v>655</v>
      </c>
      <c r="AA353" s="19"/>
      <c r="AB353" s="3"/>
      <c r="AC353" s="3"/>
      <c r="AD353" s="3"/>
      <c r="AE353" s="3"/>
      <c r="AF353" s="3"/>
      <c r="AG353" s="3"/>
      <c r="AH353" s="3"/>
      <c r="AI353" s="3"/>
      <c r="AV353" s="1" t="s">
        <v>75</v>
      </c>
      <c r="AW353" s="1" t="s">
        <v>656</v>
      </c>
    </row>
    <row r="354" s="1" customFormat="1" ht="83.1" customHeight="1" spans="1:49">
      <c r="A354" s="32"/>
      <c r="B354" s="32" t="s">
        <v>1338</v>
      </c>
      <c r="C354" s="20" t="s">
        <v>1339</v>
      </c>
      <c r="D354" s="19" t="s">
        <v>1318</v>
      </c>
      <c r="E354" s="31" t="s">
        <v>1340</v>
      </c>
      <c r="F354" s="19">
        <v>1</v>
      </c>
      <c r="G354" s="19" t="s">
        <v>58</v>
      </c>
      <c r="H354" s="19" t="s">
        <v>566</v>
      </c>
      <c r="I354" s="19" t="s">
        <v>42</v>
      </c>
      <c r="J354" s="19" t="s">
        <v>42</v>
      </c>
      <c r="K354" s="19" t="s">
        <v>100</v>
      </c>
      <c r="L354" s="19">
        <v>7</v>
      </c>
      <c r="M354" s="19">
        <v>25</v>
      </c>
      <c r="N354" s="19">
        <v>40</v>
      </c>
      <c r="O354" s="19">
        <v>218</v>
      </c>
      <c r="P354" s="19">
        <v>50</v>
      </c>
      <c r="Q354" s="19">
        <v>50</v>
      </c>
      <c r="R354" s="19">
        <v>50</v>
      </c>
      <c r="S354" s="19"/>
      <c r="T354" s="19"/>
      <c r="U354" s="19"/>
      <c r="V354" s="19"/>
      <c r="W354" s="19" t="s">
        <v>58</v>
      </c>
      <c r="X354" s="19" t="s">
        <v>44</v>
      </c>
      <c r="Y354" s="19" t="s">
        <v>1031</v>
      </c>
      <c r="Z354" s="19" t="s">
        <v>655</v>
      </c>
      <c r="AA354" s="19"/>
      <c r="AB354" s="3"/>
      <c r="AC354" s="3"/>
      <c r="AD354" s="3"/>
      <c r="AE354" s="3"/>
      <c r="AF354" s="3"/>
      <c r="AG354" s="3"/>
      <c r="AH354" s="3"/>
      <c r="AI354" s="3"/>
      <c r="AV354" s="1" t="s">
        <v>75</v>
      </c>
      <c r="AW354" s="1" t="s">
        <v>656</v>
      </c>
    </row>
    <row r="355" s="1" customFormat="1" ht="99.95" customHeight="1" spans="1:49">
      <c r="A355" s="32"/>
      <c r="B355" s="32" t="s">
        <v>1341</v>
      </c>
      <c r="C355" s="20" t="s">
        <v>1342</v>
      </c>
      <c r="D355" s="19" t="s">
        <v>1318</v>
      </c>
      <c r="E355" s="31" t="s">
        <v>1343</v>
      </c>
      <c r="F355" s="19">
        <v>1</v>
      </c>
      <c r="G355" s="19" t="s">
        <v>58</v>
      </c>
      <c r="H355" s="19" t="s">
        <v>1344</v>
      </c>
      <c r="I355" s="19" t="s">
        <v>42</v>
      </c>
      <c r="J355" s="19" t="s">
        <v>42</v>
      </c>
      <c r="K355" s="19" t="s">
        <v>42</v>
      </c>
      <c r="L355" s="19">
        <v>32</v>
      </c>
      <c r="M355" s="19">
        <v>97</v>
      </c>
      <c r="N355" s="19">
        <v>77</v>
      </c>
      <c r="O355" s="19">
        <v>262</v>
      </c>
      <c r="P355" s="19">
        <v>30</v>
      </c>
      <c r="Q355" s="19">
        <v>30</v>
      </c>
      <c r="R355" s="19">
        <v>30</v>
      </c>
      <c r="S355" s="19"/>
      <c r="T355" s="19"/>
      <c r="U355" s="19"/>
      <c r="V355" s="19"/>
      <c r="W355" s="19" t="s">
        <v>58</v>
      </c>
      <c r="X355" s="19" t="s">
        <v>44</v>
      </c>
      <c r="Y355" s="19" t="s">
        <v>1031</v>
      </c>
      <c r="Z355" s="19" t="s">
        <v>655</v>
      </c>
      <c r="AA355" s="19"/>
      <c r="AB355" s="3"/>
      <c r="AC355" s="3"/>
      <c r="AD355" s="3"/>
      <c r="AE355" s="3"/>
      <c r="AF355" s="3"/>
      <c r="AG355" s="3"/>
      <c r="AH355" s="3"/>
      <c r="AI355" s="3"/>
      <c r="AV355" s="1" t="s">
        <v>75</v>
      </c>
      <c r="AW355" s="1" t="s">
        <v>656</v>
      </c>
    </row>
    <row r="356" s="1" customFormat="1" ht="102" customHeight="1" spans="1:49">
      <c r="A356" s="32"/>
      <c r="B356" s="32" t="s">
        <v>1345</v>
      </c>
      <c r="C356" s="20" t="s">
        <v>1346</v>
      </c>
      <c r="D356" s="19" t="s">
        <v>1318</v>
      </c>
      <c r="E356" s="31" t="s">
        <v>1347</v>
      </c>
      <c r="F356" s="19">
        <v>1</v>
      </c>
      <c r="G356" s="19" t="s">
        <v>58</v>
      </c>
      <c r="H356" s="19" t="s">
        <v>566</v>
      </c>
      <c r="I356" s="19" t="s">
        <v>42</v>
      </c>
      <c r="J356" s="19" t="s">
        <v>42</v>
      </c>
      <c r="K356" s="19" t="s">
        <v>100</v>
      </c>
      <c r="L356" s="19">
        <v>27</v>
      </c>
      <c r="M356" s="19">
        <v>78</v>
      </c>
      <c r="N356" s="19">
        <v>45</v>
      </c>
      <c r="O356" s="19">
        <v>158</v>
      </c>
      <c r="P356" s="19">
        <v>9</v>
      </c>
      <c r="Q356" s="19">
        <v>9</v>
      </c>
      <c r="R356" s="19">
        <v>9</v>
      </c>
      <c r="S356" s="19"/>
      <c r="T356" s="19"/>
      <c r="U356" s="19"/>
      <c r="V356" s="19"/>
      <c r="W356" s="19" t="s">
        <v>58</v>
      </c>
      <c r="X356" s="19" t="s">
        <v>44</v>
      </c>
      <c r="Y356" s="19" t="s">
        <v>1031</v>
      </c>
      <c r="Z356" s="19" t="s">
        <v>655</v>
      </c>
      <c r="AA356" s="19"/>
      <c r="AB356" s="3"/>
      <c r="AC356" s="3"/>
      <c r="AD356" s="3"/>
      <c r="AE356" s="3"/>
      <c r="AF356" s="3"/>
      <c r="AG356" s="3"/>
      <c r="AH356" s="3"/>
      <c r="AI356" s="3"/>
      <c r="AV356" s="1" t="s">
        <v>75</v>
      </c>
      <c r="AW356" s="1" t="s">
        <v>656</v>
      </c>
    </row>
    <row r="357" s="1" customFormat="1" ht="102" customHeight="1" spans="1:49">
      <c r="A357" s="32"/>
      <c r="B357" s="32" t="s">
        <v>1348</v>
      </c>
      <c r="C357" s="20" t="s">
        <v>1349</v>
      </c>
      <c r="D357" s="19" t="s">
        <v>1318</v>
      </c>
      <c r="E357" s="31" t="s">
        <v>1350</v>
      </c>
      <c r="F357" s="19">
        <v>1</v>
      </c>
      <c r="G357" s="19" t="s">
        <v>58</v>
      </c>
      <c r="H357" s="19" t="s">
        <v>566</v>
      </c>
      <c r="I357" s="19" t="s">
        <v>42</v>
      </c>
      <c r="J357" s="19" t="s">
        <v>42</v>
      </c>
      <c r="K357" s="19" t="s">
        <v>100</v>
      </c>
      <c r="L357" s="19">
        <v>232</v>
      </c>
      <c r="M357" s="19">
        <v>740</v>
      </c>
      <c r="N357" s="19">
        <v>541</v>
      </c>
      <c r="O357" s="19">
        <v>1736</v>
      </c>
      <c r="P357" s="19">
        <v>5</v>
      </c>
      <c r="Q357" s="19">
        <v>5</v>
      </c>
      <c r="R357" s="19">
        <v>5</v>
      </c>
      <c r="S357" s="19"/>
      <c r="T357" s="19"/>
      <c r="U357" s="19"/>
      <c r="V357" s="19"/>
      <c r="W357" s="19" t="s">
        <v>58</v>
      </c>
      <c r="X357" s="19" t="s">
        <v>44</v>
      </c>
      <c r="Y357" s="19" t="s">
        <v>1351</v>
      </c>
      <c r="Z357" s="19" t="s">
        <v>655</v>
      </c>
      <c r="AA357" s="19"/>
      <c r="AB357" s="3"/>
      <c r="AC357" s="3"/>
      <c r="AD357" s="3"/>
      <c r="AE357" s="3"/>
      <c r="AF357" s="3"/>
      <c r="AG357" s="3"/>
      <c r="AH357" s="3"/>
      <c r="AI357" s="3"/>
      <c r="AV357" s="1" t="s">
        <v>75</v>
      </c>
      <c r="AW357" s="1" t="s">
        <v>656</v>
      </c>
    </row>
    <row r="358" s="1" customFormat="1" ht="102" customHeight="1" spans="1:49">
      <c r="A358" s="32"/>
      <c r="B358" s="32" t="s">
        <v>1352</v>
      </c>
      <c r="C358" s="20" t="s">
        <v>1353</v>
      </c>
      <c r="D358" s="19" t="s">
        <v>1318</v>
      </c>
      <c r="E358" s="31" t="s">
        <v>1354</v>
      </c>
      <c r="F358" s="19">
        <v>1</v>
      </c>
      <c r="G358" s="19" t="s">
        <v>40</v>
      </c>
      <c r="H358" s="19" t="s">
        <v>1355</v>
      </c>
      <c r="I358" s="19" t="s">
        <v>42</v>
      </c>
      <c r="J358" s="19" t="s">
        <v>42</v>
      </c>
      <c r="K358" s="19" t="s">
        <v>42</v>
      </c>
      <c r="L358" s="19">
        <v>584</v>
      </c>
      <c r="M358" s="19">
        <v>2204</v>
      </c>
      <c r="N358" s="19">
        <v>1120</v>
      </c>
      <c r="O358" s="19">
        <v>4250</v>
      </c>
      <c r="P358" s="19">
        <v>5</v>
      </c>
      <c r="Q358" s="19">
        <v>5</v>
      </c>
      <c r="R358" s="19">
        <v>5</v>
      </c>
      <c r="S358" s="19"/>
      <c r="T358" s="19"/>
      <c r="U358" s="19"/>
      <c r="V358" s="19"/>
      <c r="W358" s="19" t="s">
        <v>40</v>
      </c>
      <c r="X358" s="19" t="s">
        <v>44</v>
      </c>
      <c r="Y358" s="19" t="s">
        <v>1351</v>
      </c>
      <c r="Z358" s="19" t="s">
        <v>655</v>
      </c>
      <c r="AA358" s="19"/>
      <c r="AB358" s="3"/>
      <c r="AC358" s="3"/>
      <c r="AD358" s="3"/>
      <c r="AE358" s="3"/>
      <c r="AF358" s="3"/>
      <c r="AG358" s="3"/>
      <c r="AH358" s="3"/>
      <c r="AI358" s="3"/>
      <c r="AV358" s="1" t="s">
        <v>75</v>
      </c>
      <c r="AW358" s="1" t="s">
        <v>656</v>
      </c>
    </row>
    <row r="359" s="1" customFormat="1" ht="123.95" customHeight="1" spans="1:49">
      <c r="A359" s="32"/>
      <c r="B359" s="32" t="s">
        <v>1356</v>
      </c>
      <c r="C359" s="20" t="s">
        <v>1357</v>
      </c>
      <c r="D359" s="19" t="s">
        <v>1318</v>
      </c>
      <c r="E359" s="31" t="s">
        <v>1358</v>
      </c>
      <c r="F359" s="19">
        <v>1</v>
      </c>
      <c r="G359" s="19" t="s">
        <v>40</v>
      </c>
      <c r="H359" s="19" t="s">
        <v>264</v>
      </c>
      <c r="I359" s="19" t="s">
        <v>100</v>
      </c>
      <c r="J359" s="19" t="s">
        <v>42</v>
      </c>
      <c r="K359" s="19" t="s">
        <v>42</v>
      </c>
      <c r="L359" s="19">
        <v>117</v>
      </c>
      <c r="M359" s="19">
        <v>289</v>
      </c>
      <c r="N359" s="19">
        <v>1054</v>
      </c>
      <c r="O359" s="19">
        <v>3685</v>
      </c>
      <c r="P359" s="19">
        <v>50</v>
      </c>
      <c r="Q359" s="19">
        <v>50</v>
      </c>
      <c r="R359" s="19">
        <v>50</v>
      </c>
      <c r="S359" s="19"/>
      <c r="T359" s="19"/>
      <c r="U359" s="19"/>
      <c r="V359" s="19"/>
      <c r="W359" s="19" t="s">
        <v>40</v>
      </c>
      <c r="X359" s="19" t="s">
        <v>44</v>
      </c>
      <c r="Y359" s="19" t="s">
        <v>1031</v>
      </c>
      <c r="Z359" s="19" t="s">
        <v>655</v>
      </c>
      <c r="AA359" s="19"/>
      <c r="AB359" s="3"/>
      <c r="AC359" s="3"/>
      <c r="AD359" s="3"/>
      <c r="AE359" s="3"/>
      <c r="AF359" s="3"/>
      <c r="AG359" s="3"/>
      <c r="AH359" s="3"/>
      <c r="AI359" s="3"/>
      <c r="AV359" s="1" t="s">
        <v>75</v>
      </c>
      <c r="AW359" s="1" t="s">
        <v>656</v>
      </c>
    </row>
    <row r="360" s="1" customFormat="1" ht="123.95" customHeight="1" spans="1:49">
      <c r="A360" s="32"/>
      <c r="B360" s="32" t="s">
        <v>1359</v>
      </c>
      <c r="C360" s="20" t="s">
        <v>1360</v>
      </c>
      <c r="D360" s="19" t="s">
        <v>1318</v>
      </c>
      <c r="E360" s="31" t="s">
        <v>1361</v>
      </c>
      <c r="F360" s="19">
        <v>1</v>
      </c>
      <c r="G360" s="19" t="s">
        <v>84</v>
      </c>
      <c r="H360" s="19" t="s">
        <v>1253</v>
      </c>
      <c r="I360" s="19" t="s">
        <v>100</v>
      </c>
      <c r="J360" s="19" t="s">
        <v>42</v>
      </c>
      <c r="K360" s="19" t="s">
        <v>42</v>
      </c>
      <c r="L360" s="19">
        <v>256</v>
      </c>
      <c r="M360" s="19">
        <v>640</v>
      </c>
      <c r="N360" s="19">
        <v>325</v>
      </c>
      <c r="O360" s="19">
        <v>813</v>
      </c>
      <c r="P360" s="19">
        <v>55</v>
      </c>
      <c r="Q360" s="19">
        <v>55</v>
      </c>
      <c r="R360" s="19">
        <v>55</v>
      </c>
      <c r="S360" s="19"/>
      <c r="T360" s="19"/>
      <c r="U360" s="19"/>
      <c r="V360" s="19"/>
      <c r="W360" s="19" t="s">
        <v>84</v>
      </c>
      <c r="X360" s="19" t="s">
        <v>44</v>
      </c>
      <c r="Y360" s="19" t="s">
        <v>1031</v>
      </c>
      <c r="Z360" s="19" t="s">
        <v>655</v>
      </c>
      <c r="AA360" s="19"/>
      <c r="AB360" s="3"/>
      <c r="AC360" s="3"/>
      <c r="AD360" s="3"/>
      <c r="AE360" s="3"/>
      <c r="AF360" s="3"/>
      <c r="AG360" s="3"/>
      <c r="AH360" s="3"/>
      <c r="AI360" s="3"/>
      <c r="AV360" s="1" t="s">
        <v>75</v>
      </c>
      <c r="AW360" s="1" t="s">
        <v>656</v>
      </c>
    </row>
    <row r="361" s="1" customFormat="1" ht="123.95" customHeight="1" spans="1:49">
      <c r="A361" s="32"/>
      <c r="B361" s="32" t="s">
        <v>1362</v>
      </c>
      <c r="C361" s="20" t="s">
        <v>1363</v>
      </c>
      <c r="D361" s="19" t="s">
        <v>1318</v>
      </c>
      <c r="E361" s="31" t="s">
        <v>1364</v>
      </c>
      <c r="F361" s="19">
        <v>1</v>
      </c>
      <c r="G361" s="19" t="s">
        <v>122</v>
      </c>
      <c r="H361" s="19" t="s">
        <v>745</v>
      </c>
      <c r="I361" s="19" t="s">
        <v>100</v>
      </c>
      <c r="J361" s="19" t="s">
        <v>42</v>
      </c>
      <c r="K361" s="19" t="s">
        <v>42</v>
      </c>
      <c r="L361" s="19">
        <v>596</v>
      </c>
      <c r="M361" s="19">
        <v>2063</v>
      </c>
      <c r="N361" s="19">
        <v>596</v>
      </c>
      <c r="O361" s="19">
        <v>2063</v>
      </c>
      <c r="P361" s="19">
        <v>56</v>
      </c>
      <c r="Q361" s="19">
        <v>56</v>
      </c>
      <c r="R361" s="19">
        <v>56</v>
      </c>
      <c r="S361" s="19"/>
      <c r="T361" s="19"/>
      <c r="U361" s="19"/>
      <c r="V361" s="19"/>
      <c r="W361" s="19" t="s">
        <v>122</v>
      </c>
      <c r="X361" s="19" t="s">
        <v>44</v>
      </c>
      <c r="Y361" s="19" t="s">
        <v>1031</v>
      </c>
      <c r="Z361" s="19" t="s">
        <v>655</v>
      </c>
      <c r="AA361" s="19"/>
      <c r="AB361" s="3"/>
      <c r="AC361" s="3"/>
      <c r="AD361" s="3"/>
      <c r="AE361" s="3"/>
      <c r="AF361" s="3"/>
      <c r="AG361" s="3"/>
      <c r="AH361" s="3"/>
      <c r="AI361" s="3"/>
      <c r="AV361" s="1" t="s">
        <v>75</v>
      </c>
      <c r="AW361" s="1" t="s">
        <v>656</v>
      </c>
    </row>
    <row r="362" s="1" customFormat="1" ht="116.1" customHeight="1" spans="1:49">
      <c r="A362" s="32"/>
      <c r="B362" s="32" t="s">
        <v>1365</v>
      </c>
      <c r="C362" s="20" t="s">
        <v>1366</v>
      </c>
      <c r="D362" s="19" t="s">
        <v>1318</v>
      </c>
      <c r="E362" s="31" t="s">
        <v>1367</v>
      </c>
      <c r="F362" s="19">
        <v>1</v>
      </c>
      <c r="G362" s="19" t="s">
        <v>109</v>
      </c>
      <c r="H362" s="19" t="s">
        <v>734</v>
      </c>
      <c r="I362" s="19" t="s">
        <v>100</v>
      </c>
      <c r="J362" s="19" t="s">
        <v>42</v>
      </c>
      <c r="K362" s="19" t="s">
        <v>42</v>
      </c>
      <c r="L362" s="19">
        <v>126</v>
      </c>
      <c r="M362" s="19">
        <v>364</v>
      </c>
      <c r="N362" s="19">
        <v>428</v>
      </c>
      <c r="O362" s="19">
        <v>1528</v>
      </c>
      <c r="P362" s="19">
        <v>50</v>
      </c>
      <c r="Q362" s="19">
        <v>50</v>
      </c>
      <c r="R362" s="19">
        <v>50</v>
      </c>
      <c r="S362" s="19"/>
      <c r="T362" s="19"/>
      <c r="U362" s="19"/>
      <c r="V362" s="19"/>
      <c r="W362" s="19" t="s">
        <v>109</v>
      </c>
      <c r="X362" s="19" t="s">
        <v>44</v>
      </c>
      <c r="Y362" s="19" t="s">
        <v>1031</v>
      </c>
      <c r="Z362" s="19" t="s">
        <v>655</v>
      </c>
      <c r="AA362" s="19"/>
      <c r="AB362" s="3"/>
      <c r="AC362" s="3"/>
      <c r="AD362" s="3"/>
      <c r="AE362" s="3"/>
      <c r="AF362" s="3"/>
      <c r="AG362" s="3"/>
      <c r="AH362" s="3"/>
      <c r="AI362" s="3"/>
      <c r="AV362" s="1" t="s">
        <v>75</v>
      </c>
      <c r="AW362" s="1" t="s">
        <v>656</v>
      </c>
    </row>
    <row r="363" s="1" customFormat="1" ht="116.1" customHeight="1" spans="1:49">
      <c r="A363" s="32"/>
      <c r="B363" s="32" t="s">
        <v>1368</v>
      </c>
      <c r="C363" s="20" t="s">
        <v>1369</v>
      </c>
      <c r="D363" s="19" t="s">
        <v>1318</v>
      </c>
      <c r="E363" s="31" t="s">
        <v>1370</v>
      </c>
      <c r="F363" s="19">
        <v>1</v>
      </c>
      <c r="G363" s="19" t="s">
        <v>114</v>
      </c>
      <c r="H363" s="19" t="s">
        <v>738</v>
      </c>
      <c r="I363" s="19" t="s">
        <v>42</v>
      </c>
      <c r="J363" s="19" t="s">
        <v>42</v>
      </c>
      <c r="K363" s="19" t="s">
        <v>42</v>
      </c>
      <c r="L363" s="19">
        <v>22</v>
      </c>
      <c r="M363" s="19">
        <v>79</v>
      </c>
      <c r="N363" s="19">
        <v>51</v>
      </c>
      <c r="O363" s="19">
        <v>192</v>
      </c>
      <c r="P363" s="19">
        <v>50</v>
      </c>
      <c r="Q363" s="19">
        <v>50</v>
      </c>
      <c r="R363" s="19">
        <v>50</v>
      </c>
      <c r="S363" s="19"/>
      <c r="T363" s="19"/>
      <c r="U363" s="19"/>
      <c r="V363" s="19"/>
      <c r="W363" s="19" t="s">
        <v>114</v>
      </c>
      <c r="X363" s="19" t="s">
        <v>44</v>
      </c>
      <c r="Y363" s="19" t="s">
        <v>1031</v>
      </c>
      <c r="Z363" s="19" t="s">
        <v>655</v>
      </c>
      <c r="AA363" s="19"/>
      <c r="AB363" s="3"/>
      <c r="AC363" s="3"/>
      <c r="AD363" s="3"/>
      <c r="AE363" s="3"/>
      <c r="AF363" s="3"/>
      <c r="AG363" s="3"/>
      <c r="AH363" s="3"/>
      <c r="AI363" s="3"/>
      <c r="AV363" s="1" t="s">
        <v>75</v>
      </c>
      <c r="AW363" s="1" t="s">
        <v>656</v>
      </c>
    </row>
    <row r="364" s="1" customFormat="1" ht="116.1" customHeight="1" spans="1:49">
      <c r="A364" s="32"/>
      <c r="B364" s="32" t="s">
        <v>1371</v>
      </c>
      <c r="C364" s="20" t="s">
        <v>1372</v>
      </c>
      <c r="D364" s="19" t="s">
        <v>1318</v>
      </c>
      <c r="E364" s="31" t="s">
        <v>1373</v>
      </c>
      <c r="F364" s="19">
        <v>1</v>
      </c>
      <c r="G364" s="19" t="s">
        <v>93</v>
      </c>
      <c r="H364" s="19" t="s">
        <v>723</v>
      </c>
      <c r="I364" s="19" t="s">
        <v>42</v>
      </c>
      <c r="J364" s="19" t="s">
        <v>42</v>
      </c>
      <c r="K364" s="19" t="s">
        <v>42</v>
      </c>
      <c r="L364" s="19">
        <v>317</v>
      </c>
      <c r="M364" s="19">
        <v>802</v>
      </c>
      <c r="N364" s="19">
        <v>723</v>
      </c>
      <c r="O364" s="19">
        <v>2741</v>
      </c>
      <c r="P364" s="19">
        <v>50</v>
      </c>
      <c r="Q364" s="19">
        <v>50</v>
      </c>
      <c r="R364" s="19">
        <v>50</v>
      </c>
      <c r="S364" s="19"/>
      <c r="T364" s="19"/>
      <c r="U364" s="19"/>
      <c r="V364" s="19"/>
      <c r="W364" s="19" t="s">
        <v>93</v>
      </c>
      <c r="X364" s="19" t="s">
        <v>44</v>
      </c>
      <c r="Y364" s="19" t="s">
        <v>1031</v>
      </c>
      <c r="Z364" s="19" t="s">
        <v>655</v>
      </c>
      <c r="AA364" s="19"/>
      <c r="AB364" s="3"/>
      <c r="AC364" s="3"/>
      <c r="AD364" s="3"/>
      <c r="AE364" s="3"/>
      <c r="AF364" s="3"/>
      <c r="AG364" s="3"/>
      <c r="AH364" s="3"/>
      <c r="AI364" s="3"/>
      <c r="AV364" s="1" t="s">
        <v>75</v>
      </c>
      <c r="AW364" s="1" t="s">
        <v>656</v>
      </c>
    </row>
    <row r="365" s="1" customFormat="1" ht="84" customHeight="1" spans="1:49">
      <c r="A365" s="32"/>
      <c r="B365" s="32" t="s">
        <v>1374</v>
      </c>
      <c r="C365" s="20" t="s">
        <v>1375</v>
      </c>
      <c r="D365" s="19" t="s">
        <v>1318</v>
      </c>
      <c r="E365" s="31" t="s">
        <v>1376</v>
      </c>
      <c r="F365" s="19">
        <v>1</v>
      </c>
      <c r="G365" s="19" t="s">
        <v>98</v>
      </c>
      <c r="H365" s="19" t="s">
        <v>598</v>
      </c>
      <c r="I365" s="19" t="s">
        <v>42</v>
      </c>
      <c r="J365" s="19" t="s">
        <v>100</v>
      </c>
      <c r="K365" s="19" t="s">
        <v>100</v>
      </c>
      <c r="L365" s="19">
        <v>41</v>
      </c>
      <c r="M365" s="19">
        <v>137</v>
      </c>
      <c r="N365" s="19">
        <v>102</v>
      </c>
      <c r="O365" s="19">
        <v>429</v>
      </c>
      <c r="P365" s="19">
        <v>20</v>
      </c>
      <c r="Q365" s="19">
        <v>20</v>
      </c>
      <c r="R365" s="19">
        <v>20</v>
      </c>
      <c r="S365" s="19"/>
      <c r="T365" s="19"/>
      <c r="U365" s="19"/>
      <c r="V365" s="19"/>
      <c r="W365" s="19" t="s">
        <v>98</v>
      </c>
      <c r="X365" s="19" t="s">
        <v>44</v>
      </c>
      <c r="Y365" s="19" t="s">
        <v>1031</v>
      </c>
      <c r="Z365" s="19" t="s">
        <v>655</v>
      </c>
      <c r="AA365" s="19"/>
      <c r="AB365" s="3"/>
      <c r="AC365" s="3"/>
      <c r="AD365" s="3"/>
      <c r="AE365" s="3"/>
      <c r="AF365" s="3"/>
      <c r="AG365" s="3"/>
      <c r="AH365" s="3"/>
      <c r="AI365" s="3"/>
      <c r="AV365" s="1" t="s">
        <v>75</v>
      </c>
      <c r="AW365" s="1" t="s">
        <v>656</v>
      </c>
    </row>
    <row r="366" s="1" customFormat="1" ht="84" customHeight="1" spans="1:49">
      <c r="A366" s="32"/>
      <c r="B366" s="32" t="s">
        <v>1377</v>
      </c>
      <c r="C366" s="20" t="s">
        <v>1378</v>
      </c>
      <c r="D366" s="19" t="s">
        <v>1318</v>
      </c>
      <c r="E366" s="31" t="s">
        <v>1379</v>
      </c>
      <c r="F366" s="19">
        <v>1</v>
      </c>
      <c r="G366" s="19" t="s">
        <v>104</v>
      </c>
      <c r="H366" s="19" t="s">
        <v>1380</v>
      </c>
      <c r="I366" s="19" t="s">
        <v>42</v>
      </c>
      <c r="J366" s="19" t="s">
        <v>42</v>
      </c>
      <c r="K366" s="19" t="s">
        <v>42</v>
      </c>
      <c r="L366" s="19">
        <v>167</v>
      </c>
      <c r="M366" s="19">
        <v>477</v>
      </c>
      <c r="N366" s="19">
        <v>1058</v>
      </c>
      <c r="O366" s="19">
        <v>3393</v>
      </c>
      <c r="P366" s="19">
        <v>4.888</v>
      </c>
      <c r="Q366" s="19">
        <v>4.888</v>
      </c>
      <c r="R366" s="19">
        <v>4.888</v>
      </c>
      <c r="S366" s="19"/>
      <c r="T366" s="19"/>
      <c r="U366" s="19"/>
      <c r="V366" s="19"/>
      <c r="W366" s="19" t="s">
        <v>104</v>
      </c>
      <c r="X366" s="19" t="s">
        <v>44</v>
      </c>
      <c r="Y366" s="19" t="s">
        <v>1031</v>
      </c>
      <c r="Z366" s="19" t="s">
        <v>655</v>
      </c>
      <c r="AA366" s="19" t="s">
        <v>1381</v>
      </c>
      <c r="AB366" s="3"/>
      <c r="AC366" s="3"/>
      <c r="AD366" s="3"/>
      <c r="AE366" s="3"/>
      <c r="AF366" s="3"/>
      <c r="AG366" s="3"/>
      <c r="AH366" s="3"/>
      <c r="AI366" s="3"/>
      <c r="AV366" s="1" t="s">
        <v>75</v>
      </c>
      <c r="AW366" s="1" t="s">
        <v>656</v>
      </c>
    </row>
    <row r="367" s="1" customFormat="1" ht="84" customHeight="1" spans="1:49">
      <c r="A367" s="32"/>
      <c r="B367" s="32" t="s">
        <v>1382</v>
      </c>
      <c r="C367" s="20" t="s">
        <v>1383</v>
      </c>
      <c r="D367" s="19" t="s">
        <v>1318</v>
      </c>
      <c r="E367" s="31" t="s">
        <v>1384</v>
      </c>
      <c r="F367" s="19">
        <v>1</v>
      </c>
      <c r="G367" s="19" t="s">
        <v>104</v>
      </c>
      <c r="H367" s="19" t="s">
        <v>302</v>
      </c>
      <c r="I367" s="19" t="s">
        <v>42</v>
      </c>
      <c r="J367" s="19" t="s">
        <v>42</v>
      </c>
      <c r="K367" s="19" t="s">
        <v>42</v>
      </c>
      <c r="L367" s="19">
        <v>50</v>
      </c>
      <c r="M367" s="19">
        <v>198</v>
      </c>
      <c r="N367" s="19">
        <v>90</v>
      </c>
      <c r="O367" s="19">
        <v>356</v>
      </c>
      <c r="P367" s="19">
        <v>20</v>
      </c>
      <c r="Q367" s="19">
        <v>20</v>
      </c>
      <c r="R367" s="19">
        <v>20</v>
      </c>
      <c r="S367" s="19"/>
      <c r="T367" s="19"/>
      <c r="U367" s="19"/>
      <c r="V367" s="19"/>
      <c r="W367" s="19" t="s">
        <v>104</v>
      </c>
      <c r="X367" s="19" t="s">
        <v>44</v>
      </c>
      <c r="Y367" s="19" t="s">
        <v>1031</v>
      </c>
      <c r="Z367" s="19" t="s">
        <v>655</v>
      </c>
      <c r="AA367" s="19"/>
      <c r="AB367" s="3"/>
      <c r="AC367" s="3"/>
      <c r="AD367" s="3"/>
      <c r="AE367" s="3"/>
      <c r="AF367" s="3"/>
      <c r="AG367" s="3"/>
      <c r="AH367" s="3"/>
      <c r="AI367" s="3"/>
      <c r="AV367" s="1" t="s">
        <v>75</v>
      </c>
      <c r="AW367" s="1" t="s">
        <v>656</v>
      </c>
    </row>
    <row r="368" s="1" customFormat="1" ht="72.95" customHeight="1" spans="1:49">
      <c r="A368" s="32"/>
      <c r="B368" s="32" t="s">
        <v>1385</v>
      </c>
      <c r="C368" s="20" t="s">
        <v>1386</v>
      </c>
      <c r="D368" s="19" t="s">
        <v>1318</v>
      </c>
      <c r="E368" s="31" t="s">
        <v>1387</v>
      </c>
      <c r="F368" s="19">
        <v>1</v>
      </c>
      <c r="G368" s="19" t="s">
        <v>63</v>
      </c>
      <c r="H368" s="19" t="s">
        <v>298</v>
      </c>
      <c r="I368" s="19" t="s">
        <v>42</v>
      </c>
      <c r="J368" s="19" t="s">
        <v>42</v>
      </c>
      <c r="K368" s="19" t="s">
        <v>100</v>
      </c>
      <c r="L368" s="19">
        <v>105</v>
      </c>
      <c r="M368" s="19">
        <v>284</v>
      </c>
      <c r="N368" s="19">
        <v>187</v>
      </c>
      <c r="O368" s="19">
        <v>654</v>
      </c>
      <c r="P368" s="19">
        <v>20</v>
      </c>
      <c r="Q368" s="19">
        <v>20</v>
      </c>
      <c r="R368" s="19">
        <v>20</v>
      </c>
      <c r="S368" s="19"/>
      <c r="T368" s="19"/>
      <c r="U368" s="19"/>
      <c r="V368" s="19"/>
      <c r="W368" s="19" t="s">
        <v>63</v>
      </c>
      <c r="X368" s="19" t="s">
        <v>44</v>
      </c>
      <c r="Y368" s="19" t="s">
        <v>1031</v>
      </c>
      <c r="Z368" s="19" t="s">
        <v>655</v>
      </c>
      <c r="AA368" s="19"/>
      <c r="AB368" s="3"/>
      <c r="AC368" s="3"/>
      <c r="AD368" s="3"/>
      <c r="AE368" s="3"/>
      <c r="AF368" s="3"/>
      <c r="AG368" s="3"/>
      <c r="AH368" s="3"/>
      <c r="AI368" s="3"/>
      <c r="AV368" s="1" t="s">
        <v>75</v>
      </c>
      <c r="AW368" s="1" t="s">
        <v>656</v>
      </c>
    </row>
    <row r="369" s="1" customFormat="1" ht="116.1" customHeight="1" spans="1:35">
      <c r="A369" s="32"/>
      <c r="B369" s="32" t="s">
        <v>1388</v>
      </c>
      <c r="C369" s="20" t="s">
        <v>1389</v>
      </c>
      <c r="D369" s="19" t="s">
        <v>726</v>
      </c>
      <c r="E369" s="31" t="s">
        <v>1390</v>
      </c>
      <c r="F369" s="19">
        <v>1</v>
      </c>
      <c r="G369" s="19" t="s">
        <v>104</v>
      </c>
      <c r="H369" s="19" t="s">
        <v>665</v>
      </c>
      <c r="I369" s="19" t="s">
        <v>100</v>
      </c>
      <c r="J369" s="19" t="s">
        <v>42</v>
      </c>
      <c r="K369" s="19" t="s">
        <v>42</v>
      </c>
      <c r="L369" s="19">
        <v>50</v>
      </c>
      <c r="M369" s="19">
        <v>219</v>
      </c>
      <c r="N369" s="19">
        <v>29</v>
      </c>
      <c r="O369" s="19">
        <v>177</v>
      </c>
      <c r="P369" s="19">
        <v>50</v>
      </c>
      <c r="Q369" s="19">
        <v>50</v>
      </c>
      <c r="R369" s="19">
        <v>50</v>
      </c>
      <c r="S369" s="19"/>
      <c r="T369" s="19"/>
      <c r="U369" s="19"/>
      <c r="V369" s="19"/>
      <c r="W369" s="19" t="s">
        <v>104</v>
      </c>
      <c r="X369" s="19" t="s">
        <v>44</v>
      </c>
      <c r="Y369" s="19"/>
      <c r="Z369" s="19" t="s">
        <v>708</v>
      </c>
      <c r="AA369" s="19"/>
      <c r="AB369" s="3"/>
      <c r="AC369" s="3"/>
      <c r="AD369" s="3"/>
      <c r="AE369" s="3"/>
      <c r="AF369" s="3"/>
      <c r="AG369" s="3"/>
      <c r="AH369" s="3"/>
      <c r="AI369" s="3"/>
    </row>
    <row r="370" s="1" customFormat="1" ht="72.95" customHeight="1" spans="1:35">
      <c r="A370" s="32"/>
      <c r="B370" s="32" t="s">
        <v>1391</v>
      </c>
      <c r="C370" s="20" t="s">
        <v>1392</v>
      </c>
      <c r="D370" s="19" t="s">
        <v>659</v>
      </c>
      <c r="E370" s="31" t="s">
        <v>1393</v>
      </c>
      <c r="F370" s="19">
        <v>1</v>
      </c>
      <c r="G370" s="19" t="s">
        <v>68</v>
      </c>
      <c r="H370" s="19" t="s">
        <v>661</v>
      </c>
      <c r="I370" s="19" t="s">
        <v>100</v>
      </c>
      <c r="J370" s="19" t="s">
        <v>42</v>
      </c>
      <c r="K370" s="19" t="s">
        <v>42</v>
      </c>
      <c r="L370" s="19">
        <v>35</v>
      </c>
      <c r="M370" s="19">
        <v>117</v>
      </c>
      <c r="N370" s="19">
        <v>47</v>
      </c>
      <c r="O370" s="19">
        <v>177</v>
      </c>
      <c r="P370" s="19">
        <v>20</v>
      </c>
      <c r="Q370" s="19">
        <v>20</v>
      </c>
      <c r="R370" s="19">
        <v>20</v>
      </c>
      <c r="S370" s="19"/>
      <c r="T370" s="19"/>
      <c r="U370" s="19"/>
      <c r="V370" s="19"/>
      <c r="W370" s="19" t="s">
        <v>68</v>
      </c>
      <c r="X370" s="19" t="s">
        <v>44</v>
      </c>
      <c r="Y370" s="19"/>
      <c r="Z370" s="19" t="s">
        <v>708</v>
      </c>
      <c r="AA370" s="19"/>
      <c r="AB370" s="3"/>
      <c r="AC370" s="3"/>
      <c r="AD370" s="3"/>
      <c r="AE370" s="3"/>
      <c r="AF370" s="3"/>
      <c r="AG370" s="3"/>
      <c r="AH370" s="3"/>
      <c r="AI370" s="3"/>
    </row>
    <row r="371" s="1" customFormat="1" ht="72.95" customHeight="1" spans="1:35">
      <c r="A371" s="32"/>
      <c r="B371" s="32" t="s">
        <v>1394</v>
      </c>
      <c r="C371" s="20" t="s">
        <v>1395</v>
      </c>
      <c r="D371" s="19" t="s">
        <v>726</v>
      </c>
      <c r="E371" s="31" t="s">
        <v>1396</v>
      </c>
      <c r="F371" s="19">
        <v>1</v>
      </c>
      <c r="G371" s="19" t="s">
        <v>98</v>
      </c>
      <c r="H371" s="19" t="s">
        <v>598</v>
      </c>
      <c r="I371" s="19" t="s">
        <v>42</v>
      </c>
      <c r="J371" s="19" t="s">
        <v>100</v>
      </c>
      <c r="K371" s="19" t="s">
        <v>100</v>
      </c>
      <c r="L371" s="19">
        <v>21</v>
      </c>
      <c r="M371" s="19">
        <v>74</v>
      </c>
      <c r="N371" s="19">
        <v>72</v>
      </c>
      <c r="O371" s="19">
        <v>238</v>
      </c>
      <c r="P371" s="19">
        <v>15</v>
      </c>
      <c r="Q371" s="19">
        <v>15</v>
      </c>
      <c r="R371" s="19">
        <v>15</v>
      </c>
      <c r="S371" s="19"/>
      <c r="T371" s="19"/>
      <c r="U371" s="19"/>
      <c r="V371" s="19"/>
      <c r="W371" s="19" t="s">
        <v>98</v>
      </c>
      <c r="X371" s="19" t="s">
        <v>44</v>
      </c>
      <c r="Y371" s="19"/>
      <c r="Z371" s="19" t="s">
        <v>708</v>
      </c>
      <c r="AA371" s="19"/>
      <c r="AB371" s="3"/>
      <c r="AC371" s="3"/>
      <c r="AD371" s="3"/>
      <c r="AE371" s="3"/>
      <c r="AF371" s="3"/>
      <c r="AG371" s="3"/>
      <c r="AH371" s="3"/>
      <c r="AI371" s="3"/>
    </row>
    <row r="372" s="1" customFormat="1" ht="72.95" customHeight="1" spans="1:35">
      <c r="A372" s="32"/>
      <c r="B372" s="32" t="s">
        <v>1397</v>
      </c>
      <c r="C372" s="20" t="s">
        <v>1398</v>
      </c>
      <c r="D372" s="19" t="s">
        <v>726</v>
      </c>
      <c r="E372" s="31" t="s">
        <v>1399</v>
      </c>
      <c r="F372" s="19">
        <v>1</v>
      </c>
      <c r="G372" s="19" t="s">
        <v>122</v>
      </c>
      <c r="H372" s="19" t="s">
        <v>1400</v>
      </c>
      <c r="I372" s="19"/>
      <c r="J372" s="19"/>
      <c r="K372" s="19"/>
      <c r="L372" s="19">
        <v>32</v>
      </c>
      <c r="M372" s="19">
        <v>109</v>
      </c>
      <c r="N372" s="19">
        <v>227</v>
      </c>
      <c r="O372" s="19">
        <v>711</v>
      </c>
      <c r="P372" s="19">
        <v>50</v>
      </c>
      <c r="Q372" s="19">
        <v>50</v>
      </c>
      <c r="R372" s="19">
        <v>50</v>
      </c>
      <c r="S372" s="19"/>
      <c r="T372" s="19"/>
      <c r="U372" s="19"/>
      <c r="V372" s="19"/>
      <c r="W372" s="19" t="s">
        <v>122</v>
      </c>
      <c r="X372" s="19" t="s">
        <v>44</v>
      </c>
      <c r="Y372" s="19"/>
      <c r="Z372" s="19" t="s">
        <v>708</v>
      </c>
      <c r="AA372" s="19"/>
      <c r="AB372" s="3"/>
      <c r="AC372" s="3"/>
      <c r="AD372" s="3"/>
      <c r="AE372" s="3"/>
      <c r="AF372" s="3"/>
      <c r="AG372" s="3"/>
      <c r="AH372" s="3"/>
      <c r="AI372" s="3"/>
    </row>
    <row r="373" s="1" customFormat="1" ht="132" customHeight="1" spans="1:35">
      <c r="A373" s="32"/>
      <c r="B373" s="32" t="s">
        <v>1401</v>
      </c>
      <c r="C373" s="20" t="s">
        <v>1402</v>
      </c>
      <c r="D373" s="19" t="s">
        <v>38</v>
      </c>
      <c r="E373" s="31" t="s">
        <v>1403</v>
      </c>
      <c r="F373" s="19">
        <v>1</v>
      </c>
      <c r="G373" s="19" t="s">
        <v>79</v>
      </c>
      <c r="H373" s="19" t="s">
        <v>1404</v>
      </c>
      <c r="I373" s="19" t="s">
        <v>100</v>
      </c>
      <c r="J373" s="19" t="s">
        <v>42</v>
      </c>
      <c r="K373" s="19" t="s">
        <v>42</v>
      </c>
      <c r="L373" s="19">
        <v>68</v>
      </c>
      <c r="M373" s="19">
        <v>212</v>
      </c>
      <c r="N373" s="19">
        <v>165</v>
      </c>
      <c r="O373" s="19">
        <v>438</v>
      </c>
      <c r="P373" s="19">
        <v>50</v>
      </c>
      <c r="Q373" s="19">
        <v>50</v>
      </c>
      <c r="R373" s="19">
        <v>50</v>
      </c>
      <c r="S373" s="19"/>
      <c r="T373" s="19"/>
      <c r="U373" s="19"/>
      <c r="V373" s="19"/>
      <c r="W373" s="19" t="s">
        <v>79</v>
      </c>
      <c r="X373" s="19" t="s">
        <v>44</v>
      </c>
      <c r="Y373" s="19"/>
      <c r="Z373" s="19" t="s">
        <v>708</v>
      </c>
      <c r="AA373" s="19"/>
      <c r="AB373" s="3"/>
      <c r="AC373" s="3"/>
      <c r="AD373" s="3"/>
      <c r="AE373" s="3"/>
      <c r="AF373" s="3"/>
      <c r="AG373" s="3"/>
      <c r="AH373" s="3"/>
      <c r="AI373" s="3"/>
    </row>
    <row r="374" s="1" customFormat="1" ht="140.1" customHeight="1" spans="1:35">
      <c r="A374" s="32"/>
      <c r="B374" s="32" t="s">
        <v>1405</v>
      </c>
      <c r="C374" s="20" t="s">
        <v>1406</v>
      </c>
      <c r="D374" s="19" t="s">
        <v>659</v>
      </c>
      <c r="E374" s="31" t="s">
        <v>1407</v>
      </c>
      <c r="F374" s="19">
        <v>1</v>
      </c>
      <c r="G374" s="19" t="s">
        <v>63</v>
      </c>
      <c r="H374" s="19" t="s">
        <v>1408</v>
      </c>
      <c r="I374" s="19" t="s">
        <v>42</v>
      </c>
      <c r="J374" s="19" t="s">
        <v>42</v>
      </c>
      <c r="K374" s="19"/>
      <c r="L374" s="19">
        <v>174</v>
      </c>
      <c r="M374" s="19">
        <v>588</v>
      </c>
      <c r="N374" s="19">
        <v>581</v>
      </c>
      <c r="O374" s="19">
        <v>1693</v>
      </c>
      <c r="P374" s="19">
        <v>144.67382</v>
      </c>
      <c r="Q374" s="19">
        <v>144.67382</v>
      </c>
      <c r="R374" s="19">
        <v>35.282508</v>
      </c>
      <c r="S374" s="19">
        <v>109.391312</v>
      </c>
      <c r="T374" s="19"/>
      <c r="U374" s="19"/>
      <c r="V374" s="19"/>
      <c r="W374" s="19" t="s">
        <v>63</v>
      </c>
      <c r="X374" s="19" t="s">
        <v>44</v>
      </c>
      <c r="Y374" s="19"/>
      <c r="Z374" s="19" t="s">
        <v>708</v>
      </c>
      <c r="AA374" s="19"/>
      <c r="AB374" s="3"/>
      <c r="AC374" s="3"/>
      <c r="AD374" s="3"/>
      <c r="AE374" s="3"/>
      <c r="AF374" s="3"/>
      <c r="AG374" s="3"/>
      <c r="AH374" s="3"/>
      <c r="AI374" s="3"/>
    </row>
    <row r="375" s="1" customFormat="1" ht="74.1" customHeight="1" spans="1:35">
      <c r="A375" s="26" t="s">
        <v>1409</v>
      </c>
      <c r="B375" s="19"/>
      <c r="C375" s="19"/>
      <c r="D375" s="19"/>
      <c r="E375" s="19"/>
      <c r="F375" s="19">
        <f>SUM(F376)</f>
        <v>1</v>
      </c>
      <c r="G375" s="19"/>
      <c r="H375" s="19"/>
      <c r="I375" s="19"/>
      <c r="J375" s="19"/>
      <c r="K375" s="19"/>
      <c r="L375" s="19"/>
      <c r="M375" s="19"/>
      <c r="N375" s="19"/>
      <c r="O375" s="19"/>
      <c r="P375" s="19">
        <f>SUM(P376)</f>
        <v>1000</v>
      </c>
      <c r="Q375" s="19">
        <f t="shared" ref="Q375:V375" si="31">SUM(Q376)</f>
        <v>1000</v>
      </c>
      <c r="R375" s="19">
        <f t="shared" si="31"/>
        <v>318</v>
      </c>
      <c r="S375" s="19">
        <f t="shared" si="31"/>
        <v>682</v>
      </c>
      <c r="T375" s="19">
        <f t="shared" si="31"/>
        <v>0</v>
      </c>
      <c r="U375" s="19">
        <f t="shared" si="31"/>
        <v>0</v>
      </c>
      <c r="V375" s="19">
        <f t="shared" si="31"/>
        <v>0</v>
      </c>
      <c r="W375" s="19"/>
      <c r="X375" s="19"/>
      <c r="Y375" s="19"/>
      <c r="Z375" s="19"/>
      <c r="AA375" s="19"/>
      <c r="AB375" s="3"/>
      <c r="AC375" s="3"/>
      <c r="AD375" s="3"/>
      <c r="AE375" s="3"/>
      <c r="AF375" s="3"/>
      <c r="AG375" s="3"/>
      <c r="AH375" s="3"/>
      <c r="AI375" s="3"/>
    </row>
    <row r="376" s="1" customFormat="1" ht="74.1" customHeight="1" spans="1:35">
      <c r="A376" s="30" t="s">
        <v>1410</v>
      </c>
      <c r="B376" s="49"/>
      <c r="C376" s="19"/>
      <c r="D376" s="19"/>
      <c r="E376" s="19"/>
      <c r="F376" s="19">
        <f>SUM(F377)</f>
        <v>1</v>
      </c>
      <c r="G376" s="19"/>
      <c r="H376" s="19"/>
      <c r="I376" s="19"/>
      <c r="J376" s="19"/>
      <c r="K376" s="19"/>
      <c r="L376" s="19"/>
      <c r="M376" s="19"/>
      <c r="N376" s="19"/>
      <c r="O376" s="19"/>
      <c r="P376" s="19">
        <f>SUM(P377)</f>
        <v>1000</v>
      </c>
      <c r="Q376" s="19">
        <f t="shared" ref="Q376:V376" si="32">SUM(Q377)</f>
        <v>1000</v>
      </c>
      <c r="R376" s="19">
        <f t="shared" si="32"/>
        <v>318</v>
      </c>
      <c r="S376" s="19">
        <f t="shared" si="32"/>
        <v>682</v>
      </c>
      <c r="T376" s="19">
        <f t="shared" si="32"/>
        <v>0</v>
      </c>
      <c r="U376" s="19">
        <f t="shared" si="32"/>
        <v>0</v>
      </c>
      <c r="V376" s="19">
        <f t="shared" si="32"/>
        <v>0</v>
      </c>
      <c r="W376" s="19"/>
      <c r="X376" s="19"/>
      <c r="Y376" s="19"/>
      <c r="Z376" s="19"/>
      <c r="AA376" s="19"/>
      <c r="AB376" s="3"/>
      <c r="AC376" s="3"/>
      <c r="AD376" s="3"/>
      <c r="AE376" s="3"/>
      <c r="AF376" s="3"/>
      <c r="AG376" s="3"/>
      <c r="AH376" s="3"/>
      <c r="AI376" s="3"/>
    </row>
    <row r="377" s="1" customFormat="1" ht="126" customHeight="1" spans="1:49">
      <c r="A377" s="32"/>
      <c r="B377" s="32" t="s">
        <v>1411</v>
      </c>
      <c r="C377" s="31" t="s">
        <v>1412</v>
      </c>
      <c r="D377" s="51" t="s">
        <v>446</v>
      </c>
      <c r="E377" s="31" t="s">
        <v>1413</v>
      </c>
      <c r="F377" s="19">
        <v>1</v>
      </c>
      <c r="G377" s="31" t="s">
        <v>210</v>
      </c>
      <c r="H377" s="31" t="s">
        <v>1414</v>
      </c>
      <c r="I377" s="51"/>
      <c r="J377" s="51"/>
      <c r="K377" s="51"/>
      <c r="L377" s="51">
        <v>4761</v>
      </c>
      <c r="M377" s="51">
        <v>12782</v>
      </c>
      <c r="N377" s="51">
        <v>7350</v>
      </c>
      <c r="O377" s="51">
        <v>21763</v>
      </c>
      <c r="P377" s="49">
        <v>1000</v>
      </c>
      <c r="Q377" s="49">
        <v>1000</v>
      </c>
      <c r="R377" s="49">
        <v>318</v>
      </c>
      <c r="S377" s="49">
        <v>682</v>
      </c>
      <c r="T377" s="49"/>
      <c r="U377" s="49"/>
      <c r="V377" s="49"/>
      <c r="W377" s="31" t="s">
        <v>210</v>
      </c>
      <c r="X377" s="31" t="s">
        <v>226</v>
      </c>
      <c r="Y377" s="31" t="s">
        <v>1031</v>
      </c>
      <c r="Z377" s="19" t="s">
        <v>46</v>
      </c>
      <c r="AA377" s="19"/>
      <c r="AB377" s="3"/>
      <c r="AC377" s="3"/>
      <c r="AD377" s="3"/>
      <c r="AE377" s="3"/>
      <c r="AF377" s="3"/>
      <c r="AG377" s="3"/>
      <c r="AH377" s="3"/>
      <c r="AI377" s="3"/>
      <c r="AW377" s="1" t="s">
        <v>49</v>
      </c>
    </row>
    <row r="378" s="1" customFormat="1" ht="57" customHeight="1" spans="1:35">
      <c r="A378" s="26" t="s">
        <v>1415</v>
      </c>
      <c r="B378" s="32"/>
      <c r="C378" s="31"/>
      <c r="D378" s="51"/>
      <c r="E378" s="31"/>
      <c r="F378" s="49">
        <f>SUM(F379:F626)</f>
        <v>248</v>
      </c>
      <c r="G378" s="31"/>
      <c r="H378" s="31"/>
      <c r="I378" s="51"/>
      <c r="J378" s="51"/>
      <c r="K378" s="51"/>
      <c r="L378" s="51"/>
      <c r="M378" s="51"/>
      <c r="N378" s="51"/>
      <c r="O378" s="51"/>
      <c r="P378" s="49">
        <f>SUM(P379:P626)</f>
        <v>49116.151692</v>
      </c>
      <c r="Q378" s="49">
        <f t="shared" ref="Q378:V378" si="33">SUM(Q379:Q626)</f>
        <v>49116.151692</v>
      </c>
      <c r="R378" s="49">
        <f t="shared" si="33"/>
        <v>25545.16308</v>
      </c>
      <c r="S378" s="49">
        <f t="shared" si="33"/>
        <v>23570.988612</v>
      </c>
      <c r="T378" s="49">
        <f t="shared" si="33"/>
        <v>0</v>
      </c>
      <c r="U378" s="49">
        <f t="shared" si="33"/>
        <v>0</v>
      </c>
      <c r="V378" s="49">
        <f t="shared" si="33"/>
        <v>0</v>
      </c>
      <c r="W378" s="31"/>
      <c r="X378" s="31"/>
      <c r="Y378" s="31"/>
      <c r="Z378" s="19"/>
      <c r="AA378" s="19"/>
      <c r="AB378" s="3"/>
      <c r="AC378" s="3"/>
      <c r="AD378" s="3"/>
      <c r="AE378" s="3"/>
      <c r="AF378" s="3"/>
      <c r="AG378" s="3"/>
      <c r="AH378" s="3"/>
      <c r="AI378" s="3"/>
    </row>
    <row r="379" s="1" customFormat="1" ht="57" customHeight="1" spans="1:35">
      <c r="A379" s="26"/>
      <c r="B379" s="32" t="s">
        <v>1416</v>
      </c>
      <c r="C379" s="31" t="s">
        <v>1417</v>
      </c>
      <c r="D379" s="51" t="s">
        <v>230</v>
      </c>
      <c r="E379" s="31" t="s">
        <v>1418</v>
      </c>
      <c r="F379" s="19">
        <v>1</v>
      </c>
      <c r="G379" s="31" t="s">
        <v>93</v>
      </c>
      <c r="H379" s="31" t="s">
        <v>909</v>
      </c>
      <c r="I379" s="51"/>
      <c r="J379" s="51"/>
      <c r="K379" s="51"/>
      <c r="L379" s="51">
        <v>11</v>
      </c>
      <c r="M379" s="51">
        <v>43</v>
      </c>
      <c r="N379" s="51">
        <v>45</v>
      </c>
      <c r="O379" s="51">
        <v>116</v>
      </c>
      <c r="P379" s="49">
        <v>120</v>
      </c>
      <c r="Q379" s="49">
        <v>120</v>
      </c>
      <c r="R379" s="49">
        <v>120</v>
      </c>
      <c r="S379" s="49"/>
      <c r="T379" s="49"/>
      <c r="U379" s="49"/>
      <c r="V379" s="49"/>
      <c r="W379" s="31" t="s">
        <v>93</v>
      </c>
      <c r="X379" s="31" t="s">
        <v>219</v>
      </c>
      <c r="Y379" s="31"/>
      <c r="Z379" s="19" t="s">
        <v>233</v>
      </c>
      <c r="AA379" s="19"/>
      <c r="AB379" s="3"/>
      <c r="AC379" s="3"/>
      <c r="AD379" s="3"/>
      <c r="AE379" s="3"/>
      <c r="AF379" s="3"/>
      <c r="AG379" s="3"/>
      <c r="AH379" s="3"/>
      <c r="AI379" s="3"/>
    </row>
    <row r="380" s="1" customFormat="1" ht="57" customHeight="1" spans="1:35">
      <c r="A380" s="26"/>
      <c r="B380" s="32" t="s">
        <v>1313</v>
      </c>
      <c r="C380" s="31" t="s">
        <v>1419</v>
      </c>
      <c r="D380" s="51" t="s">
        <v>230</v>
      </c>
      <c r="E380" s="31" t="s">
        <v>1420</v>
      </c>
      <c r="F380" s="19">
        <v>1</v>
      </c>
      <c r="G380" s="31" t="s">
        <v>98</v>
      </c>
      <c r="H380" s="31" t="s">
        <v>598</v>
      </c>
      <c r="I380" s="51"/>
      <c r="J380" s="51"/>
      <c r="K380" s="51"/>
      <c r="L380" s="51">
        <v>43</v>
      </c>
      <c r="M380" s="51">
        <v>169</v>
      </c>
      <c r="N380" s="51">
        <v>159</v>
      </c>
      <c r="O380" s="51">
        <v>497</v>
      </c>
      <c r="P380" s="49">
        <v>70</v>
      </c>
      <c r="Q380" s="49">
        <v>70</v>
      </c>
      <c r="R380" s="49">
        <v>70</v>
      </c>
      <c r="S380" s="49"/>
      <c r="T380" s="49"/>
      <c r="U380" s="49"/>
      <c r="V380" s="49"/>
      <c r="W380" s="31" t="s">
        <v>98</v>
      </c>
      <c r="X380" s="31" t="s">
        <v>219</v>
      </c>
      <c r="Y380" s="31"/>
      <c r="Z380" s="19" t="s">
        <v>233</v>
      </c>
      <c r="AA380" s="19"/>
      <c r="AB380" s="3"/>
      <c r="AC380" s="3"/>
      <c r="AD380" s="3"/>
      <c r="AE380" s="3"/>
      <c r="AF380" s="3"/>
      <c r="AG380" s="3"/>
      <c r="AH380" s="3"/>
      <c r="AI380" s="3"/>
    </row>
    <row r="381" s="1" customFormat="1" ht="57" customHeight="1" spans="1:35">
      <c r="A381" s="26"/>
      <c r="B381" s="32" t="s">
        <v>1421</v>
      </c>
      <c r="C381" s="31" t="s">
        <v>1422</v>
      </c>
      <c r="D381" s="51" t="s">
        <v>230</v>
      </c>
      <c r="E381" s="31" t="s">
        <v>1423</v>
      </c>
      <c r="F381" s="19">
        <v>1</v>
      </c>
      <c r="G381" s="31" t="s">
        <v>53</v>
      </c>
      <c r="H381" s="31" t="s">
        <v>458</v>
      </c>
      <c r="I381" s="51"/>
      <c r="J381" s="51"/>
      <c r="K381" s="51"/>
      <c r="L381" s="51">
        <v>10</v>
      </c>
      <c r="M381" s="51">
        <v>43</v>
      </c>
      <c r="N381" s="51">
        <v>31</v>
      </c>
      <c r="O381" s="51">
        <v>103</v>
      </c>
      <c r="P381" s="49">
        <v>200</v>
      </c>
      <c r="Q381" s="49">
        <v>200</v>
      </c>
      <c r="R381" s="49">
        <v>200</v>
      </c>
      <c r="S381" s="49"/>
      <c r="T381" s="49"/>
      <c r="U381" s="49"/>
      <c r="V381" s="49"/>
      <c r="W381" s="31" t="s">
        <v>53</v>
      </c>
      <c r="X381" s="31" t="s">
        <v>1030</v>
      </c>
      <c r="Y381" s="31"/>
      <c r="Z381" s="19" t="s">
        <v>233</v>
      </c>
      <c r="AA381" s="19"/>
      <c r="AB381" s="3"/>
      <c r="AC381" s="3"/>
      <c r="AD381" s="3"/>
      <c r="AE381" s="3"/>
      <c r="AF381" s="3"/>
      <c r="AG381" s="3"/>
      <c r="AH381" s="3"/>
      <c r="AI381" s="3"/>
    </row>
    <row r="382" s="1" customFormat="1" ht="57" customHeight="1" spans="1:35">
      <c r="A382" s="26"/>
      <c r="B382" s="32" t="s">
        <v>1424</v>
      </c>
      <c r="C382" s="31" t="s">
        <v>1425</v>
      </c>
      <c r="D382" s="51" t="s">
        <v>230</v>
      </c>
      <c r="E382" s="31" t="s">
        <v>1426</v>
      </c>
      <c r="F382" s="19">
        <v>1</v>
      </c>
      <c r="G382" s="31" t="s">
        <v>53</v>
      </c>
      <c r="H382" s="31" t="s">
        <v>320</v>
      </c>
      <c r="I382" s="51"/>
      <c r="J382" s="51"/>
      <c r="K382" s="51"/>
      <c r="L382" s="51">
        <v>58</v>
      </c>
      <c r="M382" s="51">
        <v>167</v>
      </c>
      <c r="N382" s="51">
        <v>63</v>
      </c>
      <c r="O382" s="51">
        <v>174</v>
      </c>
      <c r="P382" s="49">
        <v>70</v>
      </c>
      <c r="Q382" s="49">
        <v>70</v>
      </c>
      <c r="R382" s="49">
        <v>70</v>
      </c>
      <c r="S382" s="49"/>
      <c r="T382" s="49"/>
      <c r="U382" s="49"/>
      <c r="V382" s="49"/>
      <c r="W382" s="31" t="s">
        <v>53</v>
      </c>
      <c r="X382" s="31" t="s">
        <v>1030</v>
      </c>
      <c r="Y382" s="31"/>
      <c r="Z382" s="19" t="s">
        <v>233</v>
      </c>
      <c r="AA382" s="19"/>
      <c r="AB382" s="3"/>
      <c r="AC382" s="3"/>
      <c r="AD382" s="3"/>
      <c r="AE382" s="3"/>
      <c r="AF382" s="3"/>
      <c r="AG382" s="3"/>
      <c r="AH382" s="3"/>
      <c r="AI382" s="3"/>
    </row>
    <row r="383" s="1" customFormat="1" ht="57" customHeight="1" spans="1:35">
      <c r="A383" s="26"/>
      <c r="B383" s="32" t="s">
        <v>1427</v>
      </c>
      <c r="C383" s="31" t="s">
        <v>1428</v>
      </c>
      <c r="D383" s="51" t="s">
        <v>230</v>
      </c>
      <c r="E383" s="31" t="s">
        <v>1429</v>
      </c>
      <c r="F383" s="19">
        <v>1</v>
      </c>
      <c r="G383" s="31" t="s">
        <v>40</v>
      </c>
      <c r="H383" s="31" t="s">
        <v>480</v>
      </c>
      <c r="I383" s="51"/>
      <c r="J383" s="51"/>
      <c r="K383" s="51"/>
      <c r="L383" s="51">
        <v>26</v>
      </c>
      <c r="M383" s="51">
        <v>112</v>
      </c>
      <c r="N383" s="51">
        <v>101</v>
      </c>
      <c r="O383" s="51">
        <v>318</v>
      </c>
      <c r="P383" s="49">
        <v>120</v>
      </c>
      <c r="Q383" s="49">
        <v>120</v>
      </c>
      <c r="R383" s="49">
        <v>120</v>
      </c>
      <c r="S383" s="49"/>
      <c r="T383" s="49"/>
      <c r="U383" s="49"/>
      <c r="V383" s="49"/>
      <c r="W383" s="31" t="s">
        <v>40</v>
      </c>
      <c r="X383" s="31" t="s">
        <v>1030</v>
      </c>
      <c r="Y383" s="31"/>
      <c r="Z383" s="19" t="s">
        <v>233</v>
      </c>
      <c r="AA383" s="19"/>
      <c r="AB383" s="3"/>
      <c r="AC383" s="3"/>
      <c r="AD383" s="3"/>
      <c r="AE383" s="3"/>
      <c r="AF383" s="3"/>
      <c r="AG383" s="3"/>
      <c r="AH383" s="3"/>
      <c r="AI383" s="3"/>
    </row>
    <row r="384" s="1" customFormat="1" ht="57" customHeight="1" spans="1:35">
      <c r="A384" s="26"/>
      <c r="B384" s="32" t="s">
        <v>1430</v>
      </c>
      <c r="C384" s="31" t="s">
        <v>1431</v>
      </c>
      <c r="D384" s="51" t="s">
        <v>230</v>
      </c>
      <c r="E384" s="31" t="s">
        <v>1432</v>
      </c>
      <c r="F384" s="19">
        <v>1</v>
      </c>
      <c r="G384" s="31" t="s">
        <v>40</v>
      </c>
      <c r="H384" s="31" t="s">
        <v>264</v>
      </c>
      <c r="I384" s="51"/>
      <c r="J384" s="51"/>
      <c r="K384" s="51"/>
      <c r="L384" s="51">
        <v>6</v>
      </c>
      <c r="M384" s="51">
        <v>18</v>
      </c>
      <c r="N384" s="51">
        <v>14</v>
      </c>
      <c r="O384" s="51">
        <v>45</v>
      </c>
      <c r="P384" s="49">
        <v>150</v>
      </c>
      <c r="Q384" s="49">
        <v>150</v>
      </c>
      <c r="R384" s="49">
        <v>150</v>
      </c>
      <c r="S384" s="49"/>
      <c r="T384" s="49"/>
      <c r="U384" s="49"/>
      <c r="V384" s="49"/>
      <c r="W384" s="31" t="s">
        <v>40</v>
      </c>
      <c r="X384" s="31" t="s">
        <v>1030</v>
      </c>
      <c r="Y384" s="31"/>
      <c r="Z384" s="19" t="s">
        <v>233</v>
      </c>
      <c r="AA384" s="19"/>
      <c r="AB384" s="3"/>
      <c r="AC384" s="3"/>
      <c r="AD384" s="3"/>
      <c r="AE384" s="3"/>
      <c r="AF384" s="3"/>
      <c r="AG384" s="3"/>
      <c r="AH384" s="3"/>
      <c r="AI384" s="3"/>
    </row>
    <row r="385" s="1" customFormat="1" ht="57" customHeight="1" spans="1:35">
      <c r="A385" s="26"/>
      <c r="B385" s="32" t="s">
        <v>1433</v>
      </c>
      <c r="C385" s="31" t="s">
        <v>1434</v>
      </c>
      <c r="D385" s="51" t="s">
        <v>230</v>
      </c>
      <c r="E385" s="31" t="s">
        <v>1435</v>
      </c>
      <c r="F385" s="19">
        <v>1</v>
      </c>
      <c r="G385" s="31" t="s">
        <v>122</v>
      </c>
      <c r="H385" s="31" t="s">
        <v>509</v>
      </c>
      <c r="I385" s="51"/>
      <c r="J385" s="51"/>
      <c r="K385" s="51"/>
      <c r="L385" s="51">
        <v>38</v>
      </c>
      <c r="M385" s="51">
        <v>162</v>
      </c>
      <c r="N385" s="51">
        <v>97</v>
      </c>
      <c r="O385" s="51">
        <v>456</v>
      </c>
      <c r="P385" s="49">
        <v>80</v>
      </c>
      <c r="Q385" s="49">
        <v>80</v>
      </c>
      <c r="R385" s="49">
        <v>80</v>
      </c>
      <c r="S385" s="49"/>
      <c r="T385" s="49"/>
      <c r="U385" s="49"/>
      <c r="V385" s="49"/>
      <c r="W385" s="31" t="s">
        <v>122</v>
      </c>
      <c r="X385" s="31" t="s">
        <v>1030</v>
      </c>
      <c r="Y385" s="31"/>
      <c r="Z385" s="19" t="s">
        <v>233</v>
      </c>
      <c r="AA385" s="19"/>
      <c r="AB385" s="3"/>
      <c r="AC385" s="3"/>
      <c r="AD385" s="3"/>
      <c r="AE385" s="3"/>
      <c r="AF385" s="3"/>
      <c r="AG385" s="3"/>
      <c r="AH385" s="3"/>
      <c r="AI385" s="3"/>
    </row>
    <row r="386" s="1" customFormat="1" ht="57" customHeight="1" spans="1:35">
      <c r="A386" s="26"/>
      <c r="B386" s="32" t="s">
        <v>1436</v>
      </c>
      <c r="C386" s="31" t="s">
        <v>1437</v>
      </c>
      <c r="D386" s="51" t="s">
        <v>230</v>
      </c>
      <c r="E386" s="31" t="s">
        <v>1438</v>
      </c>
      <c r="F386" s="19">
        <v>1</v>
      </c>
      <c r="G386" s="31" t="s">
        <v>122</v>
      </c>
      <c r="H386" s="31" t="s">
        <v>497</v>
      </c>
      <c r="I386" s="51"/>
      <c r="J386" s="51"/>
      <c r="K386" s="51"/>
      <c r="L386" s="51">
        <v>30</v>
      </c>
      <c r="M386" s="51">
        <v>107</v>
      </c>
      <c r="N386" s="51">
        <v>96</v>
      </c>
      <c r="O386" s="51">
        <v>317</v>
      </c>
      <c r="P386" s="49">
        <v>123</v>
      </c>
      <c r="Q386" s="49">
        <v>123</v>
      </c>
      <c r="R386" s="49">
        <v>123</v>
      </c>
      <c r="S386" s="49"/>
      <c r="T386" s="49"/>
      <c r="U386" s="49"/>
      <c r="V386" s="49"/>
      <c r="W386" s="31" t="s">
        <v>122</v>
      </c>
      <c r="X386" s="31" t="s">
        <v>853</v>
      </c>
      <c r="Y386" s="31"/>
      <c r="Z386" s="19" t="s">
        <v>233</v>
      </c>
      <c r="AA386" s="19"/>
      <c r="AB386" s="3"/>
      <c r="AC386" s="3"/>
      <c r="AD386" s="3"/>
      <c r="AE386" s="3"/>
      <c r="AF386" s="3"/>
      <c r="AG386" s="3"/>
      <c r="AH386" s="3"/>
      <c r="AI386" s="3"/>
    </row>
    <row r="387" s="1" customFormat="1" ht="57" customHeight="1" spans="1:35">
      <c r="A387" s="26"/>
      <c r="B387" s="32" t="s">
        <v>1439</v>
      </c>
      <c r="C387" s="31" t="s">
        <v>1440</v>
      </c>
      <c r="D387" s="51" t="s">
        <v>230</v>
      </c>
      <c r="E387" s="31" t="s">
        <v>1441</v>
      </c>
      <c r="F387" s="19">
        <v>1</v>
      </c>
      <c r="G387" s="31" t="s">
        <v>93</v>
      </c>
      <c r="H387" s="31" t="s">
        <v>218</v>
      </c>
      <c r="I387" s="51"/>
      <c r="J387" s="51"/>
      <c r="K387" s="51"/>
      <c r="L387" s="51">
        <v>45</v>
      </c>
      <c r="M387" s="51">
        <v>186</v>
      </c>
      <c r="N387" s="51">
        <v>95</v>
      </c>
      <c r="O387" s="51">
        <v>340</v>
      </c>
      <c r="P387" s="49">
        <v>50</v>
      </c>
      <c r="Q387" s="49">
        <v>50</v>
      </c>
      <c r="R387" s="49">
        <v>50</v>
      </c>
      <c r="S387" s="49"/>
      <c r="T387" s="49"/>
      <c r="U387" s="49"/>
      <c r="V387" s="49"/>
      <c r="W387" s="31" t="s">
        <v>93</v>
      </c>
      <c r="X387" s="31" t="s">
        <v>1030</v>
      </c>
      <c r="Y387" s="31"/>
      <c r="Z387" s="19" t="s">
        <v>233</v>
      </c>
      <c r="AA387" s="19"/>
      <c r="AB387" s="3"/>
      <c r="AC387" s="3"/>
      <c r="AD387" s="3"/>
      <c r="AE387" s="3"/>
      <c r="AF387" s="3"/>
      <c r="AG387" s="3"/>
      <c r="AH387" s="3"/>
      <c r="AI387" s="3"/>
    </row>
    <row r="388" s="1" customFormat="1" ht="57" customHeight="1" spans="1:35">
      <c r="A388" s="26"/>
      <c r="B388" s="32" t="s">
        <v>1442</v>
      </c>
      <c r="C388" s="31" t="s">
        <v>1443</v>
      </c>
      <c r="D388" s="51" t="s">
        <v>230</v>
      </c>
      <c r="E388" s="31" t="s">
        <v>1444</v>
      </c>
      <c r="F388" s="19">
        <v>1</v>
      </c>
      <c r="G388" s="31" t="s">
        <v>93</v>
      </c>
      <c r="H388" s="31" t="s">
        <v>526</v>
      </c>
      <c r="I388" s="51"/>
      <c r="J388" s="51"/>
      <c r="K388" s="51"/>
      <c r="L388" s="51">
        <v>22</v>
      </c>
      <c r="M388" s="51">
        <v>97</v>
      </c>
      <c r="N388" s="51">
        <v>73</v>
      </c>
      <c r="O388" s="51">
        <v>293</v>
      </c>
      <c r="P388" s="49">
        <v>80</v>
      </c>
      <c r="Q388" s="49">
        <v>80</v>
      </c>
      <c r="R388" s="49">
        <v>80</v>
      </c>
      <c r="S388" s="49"/>
      <c r="T388" s="49"/>
      <c r="U388" s="49"/>
      <c r="V388" s="49"/>
      <c r="W388" s="31" t="s">
        <v>93</v>
      </c>
      <c r="X388" s="31" t="s">
        <v>1030</v>
      </c>
      <c r="Y388" s="31"/>
      <c r="Z388" s="19" t="s">
        <v>233</v>
      </c>
      <c r="AA388" s="19"/>
      <c r="AB388" s="3"/>
      <c r="AC388" s="3"/>
      <c r="AD388" s="3"/>
      <c r="AE388" s="3"/>
      <c r="AF388" s="3"/>
      <c r="AG388" s="3"/>
      <c r="AH388" s="3"/>
      <c r="AI388" s="3"/>
    </row>
    <row r="389" s="1" customFormat="1" ht="57" customHeight="1" spans="1:35">
      <c r="A389" s="26"/>
      <c r="B389" s="32" t="s">
        <v>1445</v>
      </c>
      <c r="C389" s="31" t="s">
        <v>1446</v>
      </c>
      <c r="D389" s="51" t="s">
        <v>230</v>
      </c>
      <c r="E389" s="31" t="s">
        <v>1447</v>
      </c>
      <c r="F389" s="19">
        <v>1</v>
      </c>
      <c r="G389" s="31" t="s">
        <v>93</v>
      </c>
      <c r="H389" s="31" t="s">
        <v>723</v>
      </c>
      <c r="I389" s="51"/>
      <c r="J389" s="51"/>
      <c r="K389" s="51"/>
      <c r="L389" s="51">
        <v>222</v>
      </c>
      <c r="M389" s="51">
        <v>889</v>
      </c>
      <c r="N389" s="51">
        <v>350</v>
      </c>
      <c r="O389" s="51">
        <v>1250</v>
      </c>
      <c r="P389" s="49">
        <v>100</v>
      </c>
      <c r="Q389" s="49">
        <v>100</v>
      </c>
      <c r="R389" s="49">
        <v>100</v>
      </c>
      <c r="S389" s="49"/>
      <c r="T389" s="49"/>
      <c r="U389" s="49"/>
      <c r="V389" s="49"/>
      <c r="W389" s="31" t="s">
        <v>93</v>
      </c>
      <c r="X389" s="31" t="s">
        <v>1030</v>
      </c>
      <c r="Y389" s="31"/>
      <c r="Z389" s="19" t="s">
        <v>233</v>
      </c>
      <c r="AA389" s="19"/>
      <c r="AB389" s="3"/>
      <c r="AC389" s="3"/>
      <c r="AD389" s="3"/>
      <c r="AE389" s="3"/>
      <c r="AF389" s="3"/>
      <c r="AG389" s="3"/>
      <c r="AH389" s="3"/>
      <c r="AI389" s="3"/>
    </row>
    <row r="390" s="1" customFormat="1" ht="57" customHeight="1" spans="1:35">
      <c r="A390" s="26"/>
      <c r="B390" s="32" t="s">
        <v>1448</v>
      </c>
      <c r="C390" s="31" t="s">
        <v>1449</v>
      </c>
      <c r="D390" s="51" t="s">
        <v>230</v>
      </c>
      <c r="E390" s="31" t="s">
        <v>1450</v>
      </c>
      <c r="F390" s="19">
        <v>1</v>
      </c>
      <c r="G390" s="31" t="s">
        <v>93</v>
      </c>
      <c r="H390" s="31" t="s">
        <v>526</v>
      </c>
      <c r="I390" s="51"/>
      <c r="J390" s="51"/>
      <c r="K390" s="51"/>
      <c r="L390" s="51">
        <v>33</v>
      </c>
      <c r="M390" s="51">
        <v>105</v>
      </c>
      <c r="N390" s="51">
        <v>54</v>
      </c>
      <c r="O390" s="51">
        <v>185</v>
      </c>
      <c r="P390" s="49">
        <v>60</v>
      </c>
      <c r="Q390" s="49">
        <v>60</v>
      </c>
      <c r="R390" s="49">
        <v>60</v>
      </c>
      <c r="S390" s="49"/>
      <c r="T390" s="49"/>
      <c r="U390" s="49"/>
      <c r="V390" s="49"/>
      <c r="W390" s="31" t="s">
        <v>93</v>
      </c>
      <c r="X390" s="31" t="s">
        <v>1030</v>
      </c>
      <c r="Y390" s="31"/>
      <c r="Z390" s="19" t="s">
        <v>233</v>
      </c>
      <c r="AA390" s="19"/>
      <c r="AB390" s="3"/>
      <c r="AC390" s="3"/>
      <c r="AD390" s="3"/>
      <c r="AE390" s="3"/>
      <c r="AF390" s="3"/>
      <c r="AG390" s="3"/>
      <c r="AH390" s="3"/>
      <c r="AI390" s="3"/>
    </row>
    <row r="391" s="1" customFormat="1" ht="57" customHeight="1" spans="1:35">
      <c r="A391" s="26"/>
      <c r="B391" s="32" t="s">
        <v>1451</v>
      </c>
      <c r="C391" s="31" t="s">
        <v>1452</v>
      </c>
      <c r="D391" s="51" t="s">
        <v>230</v>
      </c>
      <c r="E391" s="31" t="s">
        <v>1453</v>
      </c>
      <c r="F391" s="19">
        <v>1</v>
      </c>
      <c r="G391" s="31" t="s">
        <v>73</v>
      </c>
      <c r="H391" s="31" t="s">
        <v>554</v>
      </c>
      <c r="I391" s="51"/>
      <c r="J391" s="51"/>
      <c r="K391" s="51"/>
      <c r="L391" s="51">
        <v>90</v>
      </c>
      <c r="M391" s="51">
        <v>197</v>
      </c>
      <c r="N391" s="51">
        <v>372</v>
      </c>
      <c r="O391" s="51">
        <v>1120</v>
      </c>
      <c r="P391" s="49">
        <v>800</v>
      </c>
      <c r="Q391" s="49">
        <v>800</v>
      </c>
      <c r="R391" s="49">
        <v>800</v>
      </c>
      <c r="S391" s="49"/>
      <c r="T391" s="49"/>
      <c r="U391" s="49"/>
      <c r="V391" s="49"/>
      <c r="W391" s="31" t="s">
        <v>73</v>
      </c>
      <c r="X391" s="31" t="s">
        <v>1030</v>
      </c>
      <c r="Y391" s="31"/>
      <c r="Z391" s="19" t="s">
        <v>233</v>
      </c>
      <c r="AA391" s="19"/>
      <c r="AB391" s="3"/>
      <c r="AC391" s="3"/>
      <c r="AD391" s="3"/>
      <c r="AE391" s="3"/>
      <c r="AF391" s="3"/>
      <c r="AG391" s="3"/>
      <c r="AH391" s="3"/>
      <c r="AI391" s="3"/>
    </row>
    <row r="392" s="1" customFormat="1" ht="57" customHeight="1" spans="1:35">
      <c r="A392" s="26"/>
      <c r="B392" s="32" t="s">
        <v>1454</v>
      </c>
      <c r="C392" s="31" t="s">
        <v>1455</v>
      </c>
      <c r="D392" s="51" t="s">
        <v>230</v>
      </c>
      <c r="E392" s="31" t="s">
        <v>1456</v>
      </c>
      <c r="F392" s="19">
        <v>1</v>
      </c>
      <c r="G392" s="31" t="s">
        <v>73</v>
      </c>
      <c r="H392" s="31" t="s">
        <v>761</v>
      </c>
      <c r="I392" s="51"/>
      <c r="J392" s="51"/>
      <c r="K392" s="51"/>
      <c r="L392" s="51">
        <v>126</v>
      </c>
      <c r="M392" s="51">
        <v>440</v>
      </c>
      <c r="N392" s="51">
        <v>542</v>
      </c>
      <c r="O392" s="51">
        <v>1900</v>
      </c>
      <c r="P392" s="49">
        <v>370</v>
      </c>
      <c r="Q392" s="49">
        <v>370</v>
      </c>
      <c r="R392" s="49">
        <v>370</v>
      </c>
      <c r="S392" s="49"/>
      <c r="T392" s="49"/>
      <c r="U392" s="49"/>
      <c r="V392" s="49"/>
      <c r="W392" s="31" t="s">
        <v>73</v>
      </c>
      <c r="X392" s="31" t="s">
        <v>1030</v>
      </c>
      <c r="Y392" s="31"/>
      <c r="Z392" s="19" t="s">
        <v>233</v>
      </c>
      <c r="AA392" s="19"/>
      <c r="AB392" s="3"/>
      <c r="AC392" s="3"/>
      <c r="AD392" s="3"/>
      <c r="AE392" s="3"/>
      <c r="AF392" s="3"/>
      <c r="AG392" s="3"/>
      <c r="AH392" s="3"/>
      <c r="AI392" s="3"/>
    </row>
    <row r="393" s="1" customFormat="1" ht="57" customHeight="1" spans="1:35">
      <c r="A393" s="26"/>
      <c r="B393" s="32" t="s">
        <v>1457</v>
      </c>
      <c r="C393" s="31" t="s">
        <v>1458</v>
      </c>
      <c r="D393" s="51" t="s">
        <v>230</v>
      </c>
      <c r="E393" s="31" t="s">
        <v>1459</v>
      </c>
      <c r="F393" s="19">
        <v>1</v>
      </c>
      <c r="G393" s="31" t="s">
        <v>58</v>
      </c>
      <c r="H393" s="31" t="s">
        <v>58</v>
      </c>
      <c r="I393" s="51"/>
      <c r="J393" s="51"/>
      <c r="K393" s="51"/>
      <c r="L393" s="51">
        <v>245</v>
      </c>
      <c r="M393" s="51">
        <v>489</v>
      </c>
      <c r="N393" s="51">
        <v>277</v>
      </c>
      <c r="O393" s="51">
        <v>568</v>
      </c>
      <c r="P393" s="49">
        <v>600</v>
      </c>
      <c r="Q393" s="49">
        <v>600</v>
      </c>
      <c r="R393" s="49">
        <v>600</v>
      </c>
      <c r="S393" s="49"/>
      <c r="T393" s="49"/>
      <c r="U393" s="49"/>
      <c r="V393" s="49"/>
      <c r="W393" s="31" t="s">
        <v>58</v>
      </c>
      <c r="X393" s="31" t="s">
        <v>1030</v>
      </c>
      <c r="Y393" s="31"/>
      <c r="Z393" s="19" t="s">
        <v>233</v>
      </c>
      <c r="AA393" s="19"/>
      <c r="AB393" s="3"/>
      <c r="AC393" s="3"/>
      <c r="AD393" s="3"/>
      <c r="AE393" s="3"/>
      <c r="AF393" s="3"/>
      <c r="AG393" s="3"/>
      <c r="AH393" s="3"/>
      <c r="AI393" s="3"/>
    </row>
    <row r="394" s="1" customFormat="1" ht="57" customHeight="1" spans="1:35">
      <c r="A394" s="26"/>
      <c r="B394" s="32" t="s">
        <v>1460</v>
      </c>
      <c r="C394" s="31" t="s">
        <v>1461</v>
      </c>
      <c r="D394" s="51" t="s">
        <v>230</v>
      </c>
      <c r="E394" s="31" t="s">
        <v>1462</v>
      </c>
      <c r="F394" s="19">
        <v>1</v>
      </c>
      <c r="G394" s="31" t="s">
        <v>58</v>
      </c>
      <c r="H394" s="31" t="s">
        <v>58</v>
      </c>
      <c r="I394" s="51"/>
      <c r="J394" s="51"/>
      <c r="K394" s="51"/>
      <c r="L394" s="51">
        <v>319</v>
      </c>
      <c r="M394" s="51">
        <v>1256</v>
      </c>
      <c r="N394" s="51">
        <v>329</v>
      </c>
      <c r="O394" s="51">
        <v>1303</v>
      </c>
      <c r="P394" s="49">
        <v>200</v>
      </c>
      <c r="Q394" s="49">
        <v>200</v>
      </c>
      <c r="R394" s="49">
        <v>200</v>
      </c>
      <c r="S394" s="49"/>
      <c r="T394" s="49"/>
      <c r="U394" s="49"/>
      <c r="V394" s="49"/>
      <c r="W394" s="31" t="s">
        <v>58</v>
      </c>
      <c r="X394" s="31" t="s">
        <v>1030</v>
      </c>
      <c r="Y394" s="31"/>
      <c r="Z394" s="19" t="s">
        <v>233</v>
      </c>
      <c r="AA394" s="19"/>
      <c r="AB394" s="3"/>
      <c r="AC394" s="3"/>
      <c r="AD394" s="3"/>
      <c r="AE394" s="3"/>
      <c r="AF394" s="3"/>
      <c r="AG394" s="3"/>
      <c r="AH394" s="3"/>
      <c r="AI394" s="3"/>
    </row>
    <row r="395" s="1" customFormat="1" ht="57" customHeight="1" spans="1:35">
      <c r="A395" s="26"/>
      <c r="B395" s="32" t="s">
        <v>1463</v>
      </c>
      <c r="C395" s="31" t="s">
        <v>1464</v>
      </c>
      <c r="D395" s="51" t="s">
        <v>230</v>
      </c>
      <c r="E395" s="31" t="s">
        <v>1459</v>
      </c>
      <c r="F395" s="19">
        <v>1</v>
      </c>
      <c r="G395" s="31" t="s">
        <v>58</v>
      </c>
      <c r="H395" s="31" t="s">
        <v>558</v>
      </c>
      <c r="I395" s="51"/>
      <c r="J395" s="51"/>
      <c r="K395" s="51"/>
      <c r="L395" s="51">
        <v>252</v>
      </c>
      <c r="M395" s="51">
        <v>701</v>
      </c>
      <c r="N395" s="51">
        <v>271</v>
      </c>
      <c r="O395" s="51">
        <v>761</v>
      </c>
      <c r="P395" s="49">
        <v>520</v>
      </c>
      <c r="Q395" s="49">
        <v>520</v>
      </c>
      <c r="R395" s="49">
        <v>520</v>
      </c>
      <c r="S395" s="49"/>
      <c r="T395" s="49"/>
      <c r="U395" s="49"/>
      <c r="V395" s="49"/>
      <c r="W395" s="31" t="s">
        <v>58</v>
      </c>
      <c r="X395" s="31" t="s">
        <v>1030</v>
      </c>
      <c r="Y395" s="31"/>
      <c r="Z395" s="19" t="s">
        <v>233</v>
      </c>
      <c r="AA395" s="19"/>
      <c r="AB395" s="3"/>
      <c r="AC395" s="3"/>
      <c r="AD395" s="3"/>
      <c r="AE395" s="3"/>
      <c r="AF395" s="3"/>
      <c r="AG395" s="3"/>
      <c r="AH395" s="3"/>
      <c r="AI395" s="3"/>
    </row>
    <row r="396" s="1" customFormat="1" ht="57" customHeight="1" spans="1:35">
      <c r="A396" s="26"/>
      <c r="B396" s="32" t="s">
        <v>1465</v>
      </c>
      <c r="C396" s="31" t="s">
        <v>1466</v>
      </c>
      <c r="D396" s="51" t="s">
        <v>230</v>
      </c>
      <c r="E396" s="31" t="s">
        <v>1467</v>
      </c>
      <c r="F396" s="19">
        <v>1</v>
      </c>
      <c r="G396" s="31" t="s">
        <v>58</v>
      </c>
      <c r="H396" s="31" t="s">
        <v>59</v>
      </c>
      <c r="I396" s="51"/>
      <c r="J396" s="51"/>
      <c r="K396" s="51"/>
      <c r="L396" s="51">
        <v>304</v>
      </c>
      <c r="M396" s="51">
        <v>981</v>
      </c>
      <c r="N396" s="51">
        <v>315</v>
      </c>
      <c r="O396" s="51">
        <v>1017</v>
      </c>
      <c r="P396" s="49">
        <v>650</v>
      </c>
      <c r="Q396" s="49">
        <v>650</v>
      </c>
      <c r="R396" s="49">
        <v>650</v>
      </c>
      <c r="S396" s="49"/>
      <c r="T396" s="49"/>
      <c r="U396" s="49"/>
      <c r="V396" s="49"/>
      <c r="W396" s="31" t="s">
        <v>58</v>
      </c>
      <c r="X396" s="31" t="s">
        <v>1030</v>
      </c>
      <c r="Y396" s="31"/>
      <c r="Z396" s="19" t="s">
        <v>233</v>
      </c>
      <c r="AA396" s="19"/>
      <c r="AB396" s="3"/>
      <c r="AC396" s="3"/>
      <c r="AD396" s="3"/>
      <c r="AE396" s="3"/>
      <c r="AF396" s="3"/>
      <c r="AG396" s="3"/>
      <c r="AH396" s="3"/>
      <c r="AI396" s="3"/>
    </row>
    <row r="397" s="1" customFormat="1" ht="57" customHeight="1" spans="1:35">
      <c r="A397" s="26"/>
      <c r="B397" s="32" t="s">
        <v>1468</v>
      </c>
      <c r="C397" s="31" t="s">
        <v>1469</v>
      </c>
      <c r="D397" s="51" t="s">
        <v>230</v>
      </c>
      <c r="E397" s="31" t="s">
        <v>1470</v>
      </c>
      <c r="F397" s="19">
        <v>1</v>
      </c>
      <c r="G397" s="31" t="s">
        <v>58</v>
      </c>
      <c r="H397" s="31" t="s">
        <v>58</v>
      </c>
      <c r="I397" s="51"/>
      <c r="J397" s="51"/>
      <c r="K397" s="51"/>
      <c r="L397" s="51">
        <v>645</v>
      </c>
      <c r="M397" s="51">
        <v>2203</v>
      </c>
      <c r="N397" s="51">
        <v>669</v>
      </c>
      <c r="O397" s="51">
        <v>2304</v>
      </c>
      <c r="P397" s="49">
        <v>200</v>
      </c>
      <c r="Q397" s="49">
        <v>200</v>
      </c>
      <c r="R397" s="49">
        <v>200</v>
      </c>
      <c r="S397" s="49"/>
      <c r="T397" s="49"/>
      <c r="U397" s="49"/>
      <c r="V397" s="49"/>
      <c r="W397" s="31" t="s">
        <v>58</v>
      </c>
      <c r="X397" s="31" t="s">
        <v>1030</v>
      </c>
      <c r="Y397" s="31"/>
      <c r="Z397" s="19" t="s">
        <v>233</v>
      </c>
      <c r="AA397" s="19"/>
      <c r="AB397" s="3"/>
      <c r="AC397" s="3"/>
      <c r="AD397" s="3"/>
      <c r="AE397" s="3"/>
      <c r="AF397" s="3"/>
      <c r="AG397" s="3"/>
      <c r="AH397" s="3"/>
      <c r="AI397" s="3"/>
    </row>
    <row r="398" s="1" customFormat="1" ht="57" customHeight="1" spans="1:35">
      <c r="A398" s="26"/>
      <c r="B398" s="32" t="s">
        <v>1471</v>
      </c>
      <c r="C398" s="31" t="s">
        <v>1472</v>
      </c>
      <c r="D398" s="51" t="s">
        <v>230</v>
      </c>
      <c r="E398" s="31" t="s">
        <v>1470</v>
      </c>
      <c r="F398" s="19">
        <v>1</v>
      </c>
      <c r="G398" s="31" t="s">
        <v>58</v>
      </c>
      <c r="H398" s="31" t="s">
        <v>558</v>
      </c>
      <c r="I398" s="51"/>
      <c r="J398" s="51"/>
      <c r="K398" s="51"/>
      <c r="L398" s="51">
        <v>88</v>
      </c>
      <c r="M398" s="51">
        <v>352</v>
      </c>
      <c r="N398" s="51">
        <v>89</v>
      </c>
      <c r="O398" s="51">
        <v>356</v>
      </c>
      <c r="P398" s="49">
        <v>100</v>
      </c>
      <c r="Q398" s="49">
        <v>100</v>
      </c>
      <c r="R398" s="49">
        <v>100</v>
      </c>
      <c r="S398" s="49"/>
      <c r="T398" s="49"/>
      <c r="U398" s="49"/>
      <c r="V398" s="49"/>
      <c r="W398" s="31" t="s">
        <v>58</v>
      </c>
      <c r="X398" s="31" t="s">
        <v>1030</v>
      </c>
      <c r="Y398" s="31"/>
      <c r="Z398" s="19" t="s">
        <v>233</v>
      </c>
      <c r="AA398" s="19"/>
      <c r="AB398" s="3"/>
      <c r="AC398" s="3"/>
      <c r="AD398" s="3"/>
      <c r="AE398" s="3"/>
      <c r="AF398" s="3"/>
      <c r="AG398" s="3"/>
      <c r="AH398" s="3"/>
      <c r="AI398" s="3"/>
    </row>
    <row r="399" s="1" customFormat="1" ht="57" customHeight="1" spans="1:35">
      <c r="A399" s="26"/>
      <c r="B399" s="32" t="s">
        <v>1473</v>
      </c>
      <c r="C399" s="31" t="s">
        <v>1474</v>
      </c>
      <c r="D399" s="51" t="s">
        <v>230</v>
      </c>
      <c r="E399" s="31" t="s">
        <v>1470</v>
      </c>
      <c r="F399" s="19">
        <v>1</v>
      </c>
      <c r="G399" s="31" t="s">
        <v>58</v>
      </c>
      <c r="H399" s="31" t="s">
        <v>566</v>
      </c>
      <c r="I399" s="51"/>
      <c r="J399" s="51"/>
      <c r="K399" s="51"/>
      <c r="L399" s="51">
        <v>105</v>
      </c>
      <c r="M399" s="51">
        <v>340</v>
      </c>
      <c r="N399" s="51">
        <v>135</v>
      </c>
      <c r="O399" s="51">
        <v>394</v>
      </c>
      <c r="P399" s="49">
        <v>100</v>
      </c>
      <c r="Q399" s="49">
        <v>100</v>
      </c>
      <c r="R399" s="49">
        <v>100</v>
      </c>
      <c r="S399" s="49"/>
      <c r="T399" s="49"/>
      <c r="U399" s="49"/>
      <c r="V399" s="49"/>
      <c r="W399" s="31" t="s">
        <v>58</v>
      </c>
      <c r="X399" s="31" t="s">
        <v>1030</v>
      </c>
      <c r="Y399" s="31"/>
      <c r="Z399" s="19" t="s">
        <v>233</v>
      </c>
      <c r="AA399" s="19"/>
      <c r="AB399" s="3"/>
      <c r="AC399" s="3"/>
      <c r="AD399" s="3"/>
      <c r="AE399" s="3"/>
      <c r="AF399" s="3"/>
      <c r="AG399" s="3"/>
      <c r="AH399" s="3"/>
      <c r="AI399" s="3"/>
    </row>
    <row r="400" s="1" customFormat="1" ht="57" customHeight="1" spans="1:35">
      <c r="A400" s="26"/>
      <c r="B400" s="32" t="s">
        <v>1475</v>
      </c>
      <c r="C400" s="31" t="s">
        <v>1476</v>
      </c>
      <c r="D400" s="51" t="s">
        <v>230</v>
      </c>
      <c r="E400" s="31" t="s">
        <v>1477</v>
      </c>
      <c r="F400" s="19">
        <v>1</v>
      </c>
      <c r="G400" s="31" t="s">
        <v>58</v>
      </c>
      <c r="H400" s="31" t="s">
        <v>1344</v>
      </c>
      <c r="I400" s="51"/>
      <c r="J400" s="51"/>
      <c r="K400" s="51"/>
      <c r="L400" s="51">
        <v>20</v>
      </c>
      <c r="M400" s="51">
        <v>60</v>
      </c>
      <c r="N400" s="51">
        <v>20</v>
      </c>
      <c r="O400" s="51">
        <v>60</v>
      </c>
      <c r="P400" s="49">
        <v>50</v>
      </c>
      <c r="Q400" s="49">
        <v>50</v>
      </c>
      <c r="R400" s="49">
        <v>50</v>
      </c>
      <c r="S400" s="49"/>
      <c r="T400" s="49"/>
      <c r="U400" s="49"/>
      <c r="V400" s="49"/>
      <c r="W400" s="31" t="s">
        <v>58</v>
      </c>
      <c r="X400" s="31" t="s">
        <v>1030</v>
      </c>
      <c r="Y400" s="31"/>
      <c r="Z400" s="19" t="s">
        <v>233</v>
      </c>
      <c r="AA400" s="19"/>
      <c r="AB400" s="3"/>
      <c r="AC400" s="3"/>
      <c r="AD400" s="3"/>
      <c r="AE400" s="3"/>
      <c r="AF400" s="3"/>
      <c r="AG400" s="3"/>
      <c r="AH400" s="3"/>
      <c r="AI400" s="3"/>
    </row>
    <row r="401" s="1" customFormat="1" ht="57" customHeight="1" spans="1:35">
      <c r="A401" s="26"/>
      <c r="B401" s="32" t="s">
        <v>1478</v>
      </c>
      <c r="C401" s="31" t="s">
        <v>1479</v>
      </c>
      <c r="D401" s="51" t="s">
        <v>230</v>
      </c>
      <c r="E401" s="31" t="s">
        <v>1480</v>
      </c>
      <c r="F401" s="19">
        <v>1</v>
      </c>
      <c r="G401" s="31" t="s">
        <v>68</v>
      </c>
      <c r="H401" s="31" t="s">
        <v>1481</v>
      </c>
      <c r="I401" s="51"/>
      <c r="J401" s="51"/>
      <c r="K401" s="51"/>
      <c r="L401" s="51">
        <v>22</v>
      </c>
      <c r="M401" s="51">
        <v>69</v>
      </c>
      <c r="N401" s="51">
        <v>128</v>
      </c>
      <c r="O401" s="51">
        <v>478</v>
      </c>
      <c r="P401" s="49">
        <v>90</v>
      </c>
      <c r="Q401" s="49">
        <v>90</v>
      </c>
      <c r="R401" s="49">
        <v>90</v>
      </c>
      <c r="S401" s="49"/>
      <c r="T401" s="49"/>
      <c r="U401" s="49"/>
      <c r="V401" s="49"/>
      <c r="W401" s="31" t="s">
        <v>68</v>
      </c>
      <c r="X401" s="31" t="s">
        <v>1030</v>
      </c>
      <c r="Y401" s="31"/>
      <c r="Z401" s="19" t="s">
        <v>233</v>
      </c>
      <c r="AA401" s="19"/>
      <c r="AB401" s="3"/>
      <c r="AC401" s="3"/>
      <c r="AD401" s="3"/>
      <c r="AE401" s="3"/>
      <c r="AF401" s="3"/>
      <c r="AG401" s="3"/>
      <c r="AH401" s="3"/>
      <c r="AI401" s="3"/>
    </row>
    <row r="402" s="1" customFormat="1" ht="57" customHeight="1" spans="1:35">
      <c r="A402" s="26"/>
      <c r="B402" s="32" t="s">
        <v>1482</v>
      </c>
      <c r="C402" s="31" t="s">
        <v>1483</v>
      </c>
      <c r="D402" s="51" t="s">
        <v>230</v>
      </c>
      <c r="E402" s="31" t="s">
        <v>1484</v>
      </c>
      <c r="F402" s="19">
        <v>1</v>
      </c>
      <c r="G402" s="31" t="s">
        <v>68</v>
      </c>
      <c r="H402" s="31" t="s">
        <v>1248</v>
      </c>
      <c r="I402" s="51"/>
      <c r="J402" s="51"/>
      <c r="K402" s="51"/>
      <c r="L402" s="51">
        <v>62</v>
      </c>
      <c r="M402" s="51">
        <v>166</v>
      </c>
      <c r="N402" s="51">
        <v>216</v>
      </c>
      <c r="O402" s="51">
        <v>670</v>
      </c>
      <c r="P402" s="49">
        <v>135</v>
      </c>
      <c r="Q402" s="49">
        <v>135</v>
      </c>
      <c r="R402" s="49">
        <v>135</v>
      </c>
      <c r="S402" s="49"/>
      <c r="T402" s="49"/>
      <c r="U402" s="49"/>
      <c r="V402" s="49"/>
      <c r="W402" s="31" t="s">
        <v>68</v>
      </c>
      <c r="X402" s="31" t="s">
        <v>1030</v>
      </c>
      <c r="Y402" s="31"/>
      <c r="Z402" s="19" t="s">
        <v>233</v>
      </c>
      <c r="AA402" s="19"/>
      <c r="AB402" s="3"/>
      <c r="AC402" s="3"/>
      <c r="AD402" s="3"/>
      <c r="AE402" s="3"/>
      <c r="AF402" s="3"/>
      <c r="AG402" s="3"/>
      <c r="AH402" s="3"/>
      <c r="AI402" s="3"/>
    </row>
    <row r="403" s="1" customFormat="1" ht="57" customHeight="1" spans="1:35">
      <c r="A403" s="26"/>
      <c r="B403" s="32" t="s">
        <v>1485</v>
      </c>
      <c r="C403" s="31" t="s">
        <v>1486</v>
      </c>
      <c r="D403" s="51" t="s">
        <v>230</v>
      </c>
      <c r="E403" s="31" t="s">
        <v>1487</v>
      </c>
      <c r="F403" s="19">
        <v>1</v>
      </c>
      <c r="G403" s="31" t="s">
        <v>98</v>
      </c>
      <c r="H403" s="31" t="s">
        <v>598</v>
      </c>
      <c r="I403" s="51"/>
      <c r="J403" s="51"/>
      <c r="K403" s="51"/>
      <c r="L403" s="51">
        <v>294</v>
      </c>
      <c r="M403" s="51">
        <v>1078</v>
      </c>
      <c r="N403" s="51">
        <v>777</v>
      </c>
      <c r="O403" s="51">
        <v>2617</v>
      </c>
      <c r="P403" s="49">
        <v>60</v>
      </c>
      <c r="Q403" s="49">
        <v>60</v>
      </c>
      <c r="R403" s="49">
        <v>60</v>
      </c>
      <c r="S403" s="49"/>
      <c r="T403" s="49"/>
      <c r="U403" s="49"/>
      <c r="V403" s="49"/>
      <c r="W403" s="31" t="s">
        <v>98</v>
      </c>
      <c r="X403" s="31" t="s">
        <v>1030</v>
      </c>
      <c r="Y403" s="31"/>
      <c r="Z403" s="19" t="s">
        <v>233</v>
      </c>
      <c r="AA403" s="19"/>
      <c r="AB403" s="3"/>
      <c r="AC403" s="3"/>
      <c r="AD403" s="3"/>
      <c r="AE403" s="3"/>
      <c r="AF403" s="3"/>
      <c r="AG403" s="3"/>
      <c r="AH403" s="3"/>
      <c r="AI403" s="3"/>
    </row>
    <row r="404" s="1" customFormat="1" ht="57" customHeight="1" spans="1:35">
      <c r="A404" s="26"/>
      <c r="B404" s="32" t="s">
        <v>1488</v>
      </c>
      <c r="C404" s="31" t="s">
        <v>1489</v>
      </c>
      <c r="D404" s="51" t="s">
        <v>230</v>
      </c>
      <c r="E404" s="31" t="s">
        <v>1490</v>
      </c>
      <c r="F404" s="19">
        <v>1</v>
      </c>
      <c r="G404" s="31" t="s">
        <v>79</v>
      </c>
      <c r="H404" s="31" t="s">
        <v>945</v>
      </c>
      <c r="I404" s="51"/>
      <c r="J404" s="51"/>
      <c r="K404" s="51"/>
      <c r="L404" s="51">
        <v>144</v>
      </c>
      <c r="M404" s="51">
        <v>508</v>
      </c>
      <c r="N404" s="51">
        <v>432</v>
      </c>
      <c r="O404" s="51">
        <v>2215</v>
      </c>
      <c r="P404" s="49">
        <v>470</v>
      </c>
      <c r="Q404" s="49">
        <v>470</v>
      </c>
      <c r="R404" s="49">
        <v>470</v>
      </c>
      <c r="S404" s="49"/>
      <c r="T404" s="49"/>
      <c r="U404" s="49"/>
      <c r="V404" s="49"/>
      <c r="W404" s="31" t="s">
        <v>79</v>
      </c>
      <c r="X404" s="31" t="s">
        <v>1030</v>
      </c>
      <c r="Y404" s="31"/>
      <c r="Z404" s="19" t="s">
        <v>233</v>
      </c>
      <c r="AA404" s="19"/>
      <c r="AB404" s="3"/>
      <c r="AC404" s="3"/>
      <c r="AD404" s="3"/>
      <c r="AE404" s="3"/>
      <c r="AF404" s="3"/>
      <c r="AG404" s="3"/>
      <c r="AH404" s="3"/>
      <c r="AI404" s="3"/>
    </row>
    <row r="405" s="1" customFormat="1" ht="57" customHeight="1" spans="1:35">
      <c r="A405" s="26"/>
      <c r="B405" s="32" t="s">
        <v>1491</v>
      </c>
      <c r="C405" s="31" t="s">
        <v>1492</v>
      </c>
      <c r="D405" s="51" t="s">
        <v>230</v>
      </c>
      <c r="E405" s="31" t="s">
        <v>1453</v>
      </c>
      <c r="F405" s="19">
        <v>1</v>
      </c>
      <c r="G405" s="31" t="s">
        <v>79</v>
      </c>
      <c r="H405" s="31" t="s">
        <v>611</v>
      </c>
      <c r="I405" s="51"/>
      <c r="J405" s="51"/>
      <c r="K405" s="51"/>
      <c r="L405" s="51">
        <v>168</v>
      </c>
      <c r="M405" s="51">
        <v>413</v>
      </c>
      <c r="N405" s="51">
        <v>524</v>
      </c>
      <c r="O405" s="51">
        <v>2024</v>
      </c>
      <c r="P405" s="49">
        <v>360</v>
      </c>
      <c r="Q405" s="49">
        <v>360</v>
      </c>
      <c r="R405" s="49">
        <v>360</v>
      </c>
      <c r="S405" s="49"/>
      <c r="T405" s="49"/>
      <c r="U405" s="49"/>
      <c r="V405" s="49"/>
      <c r="W405" s="31" t="s">
        <v>79</v>
      </c>
      <c r="X405" s="31" t="s">
        <v>1030</v>
      </c>
      <c r="Y405" s="31"/>
      <c r="Z405" s="19" t="s">
        <v>233</v>
      </c>
      <c r="AA405" s="19"/>
      <c r="AB405" s="3"/>
      <c r="AC405" s="3"/>
      <c r="AD405" s="3"/>
      <c r="AE405" s="3"/>
      <c r="AF405" s="3"/>
      <c r="AG405" s="3"/>
      <c r="AH405" s="3"/>
      <c r="AI405" s="3"/>
    </row>
    <row r="406" s="1" customFormat="1" ht="57" customHeight="1" spans="1:35">
      <c r="A406" s="26"/>
      <c r="B406" s="32" t="s">
        <v>1493</v>
      </c>
      <c r="C406" s="31" t="s">
        <v>1494</v>
      </c>
      <c r="D406" s="51" t="s">
        <v>230</v>
      </c>
      <c r="E406" s="31" t="s">
        <v>1495</v>
      </c>
      <c r="F406" s="19">
        <v>1</v>
      </c>
      <c r="G406" s="31" t="s">
        <v>79</v>
      </c>
      <c r="H406" s="31" t="s">
        <v>615</v>
      </c>
      <c r="I406" s="51"/>
      <c r="J406" s="51"/>
      <c r="K406" s="51"/>
      <c r="L406" s="51">
        <v>30</v>
      </c>
      <c r="M406" s="51">
        <v>117</v>
      </c>
      <c r="N406" s="51">
        <v>109</v>
      </c>
      <c r="O406" s="51">
        <v>436</v>
      </c>
      <c r="P406" s="49">
        <v>60</v>
      </c>
      <c r="Q406" s="49">
        <v>60</v>
      </c>
      <c r="R406" s="49">
        <v>60</v>
      </c>
      <c r="S406" s="49"/>
      <c r="T406" s="49"/>
      <c r="U406" s="49"/>
      <c r="V406" s="49"/>
      <c r="W406" s="31" t="s">
        <v>79</v>
      </c>
      <c r="X406" s="31" t="s">
        <v>1030</v>
      </c>
      <c r="Y406" s="31"/>
      <c r="Z406" s="19" t="s">
        <v>233</v>
      </c>
      <c r="AA406" s="19"/>
      <c r="AB406" s="3"/>
      <c r="AC406" s="3"/>
      <c r="AD406" s="3"/>
      <c r="AE406" s="3"/>
      <c r="AF406" s="3"/>
      <c r="AG406" s="3"/>
      <c r="AH406" s="3"/>
      <c r="AI406" s="3"/>
    </row>
    <row r="407" s="1" customFormat="1" ht="57" customHeight="1" spans="1:35">
      <c r="A407" s="26"/>
      <c r="B407" s="32" t="s">
        <v>1496</v>
      </c>
      <c r="C407" s="31" t="s">
        <v>1497</v>
      </c>
      <c r="D407" s="51" t="s">
        <v>230</v>
      </c>
      <c r="E407" s="31" t="s">
        <v>1453</v>
      </c>
      <c r="F407" s="19">
        <v>1</v>
      </c>
      <c r="G407" s="31" t="s">
        <v>79</v>
      </c>
      <c r="H407" s="31" t="s">
        <v>1143</v>
      </c>
      <c r="I407" s="51"/>
      <c r="J407" s="51"/>
      <c r="K407" s="51"/>
      <c r="L407" s="51">
        <v>60</v>
      </c>
      <c r="M407" s="51">
        <v>182</v>
      </c>
      <c r="N407" s="51">
        <v>180</v>
      </c>
      <c r="O407" s="51">
        <v>580</v>
      </c>
      <c r="P407" s="49">
        <v>120</v>
      </c>
      <c r="Q407" s="49">
        <v>120</v>
      </c>
      <c r="R407" s="49">
        <v>120</v>
      </c>
      <c r="S407" s="49"/>
      <c r="T407" s="49"/>
      <c r="U407" s="49"/>
      <c r="V407" s="49"/>
      <c r="W407" s="31" t="s">
        <v>79</v>
      </c>
      <c r="X407" s="31" t="s">
        <v>1030</v>
      </c>
      <c r="Y407" s="31"/>
      <c r="Z407" s="19" t="s">
        <v>233</v>
      </c>
      <c r="AA407" s="19"/>
      <c r="AB407" s="3"/>
      <c r="AC407" s="3"/>
      <c r="AD407" s="3"/>
      <c r="AE407" s="3"/>
      <c r="AF407" s="3"/>
      <c r="AG407" s="3"/>
      <c r="AH407" s="3"/>
      <c r="AI407" s="3"/>
    </row>
    <row r="408" s="1" customFormat="1" ht="57" customHeight="1" spans="1:35">
      <c r="A408" s="26"/>
      <c r="B408" s="32" t="s">
        <v>1498</v>
      </c>
      <c r="C408" s="31" t="s">
        <v>1499</v>
      </c>
      <c r="D408" s="51" t="s">
        <v>230</v>
      </c>
      <c r="E408" s="31" t="s">
        <v>1453</v>
      </c>
      <c r="F408" s="19">
        <v>1</v>
      </c>
      <c r="G408" s="31" t="s">
        <v>79</v>
      </c>
      <c r="H408" s="31" t="s">
        <v>1500</v>
      </c>
      <c r="I408" s="51"/>
      <c r="J408" s="51"/>
      <c r="K408" s="51"/>
      <c r="L408" s="51">
        <v>52</v>
      </c>
      <c r="M408" s="51">
        <v>238</v>
      </c>
      <c r="N408" s="51">
        <v>162</v>
      </c>
      <c r="O408" s="51">
        <v>523</v>
      </c>
      <c r="P408" s="49">
        <v>150</v>
      </c>
      <c r="Q408" s="49">
        <v>150</v>
      </c>
      <c r="R408" s="49">
        <v>150</v>
      </c>
      <c r="S408" s="49"/>
      <c r="T408" s="49"/>
      <c r="U408" s="49"/>
      <c r="V408" s="49"/>
      <c r="W408" s="31" t="s">
        <v>79</v>
      </c>
      <c r="X408" s="31" t="s">
        <v>1030</v>
      </c>
      <c r="Y408" s="31"/>
      <c r="Z408" s="19" t="s">
        <v>233</v>
      </c>
      <c r="AA408" s="19"/>
      <c r="AB408" s="3"/>
      <c r="AC408" s="3"/>
      <c r="AD408" s="3"/>
      <c r="AE408" s="3"/>
      <c r="AF408" s="3"/>
      <c r="AG408" s="3"/>
      <c r="AH408" s="3"/>
      <c r="AI408" s="3"/>
    </row>
    <row r="409" s="1" customFormat="1" ht="57" customHeight="1" spans="1:35">
      <c r="A409" s="26"/>
      <c r="B409" s="32" t="s">
        <v>1501</v>
      </c>
      <c r="C409" s="31" t="s">
        <v>1502</v>
      </c>
      <c r="D409" s="51" t="s">
        <v>230</v>
      </c>
      <c r="E409" s="31" t="s">
        <v>1503</v>
      </c>
      <c r="F409" s="19">
        <v>1</v>
      </c>
      <c r="G409" s="31" t="s">
        <v>79</v>
      </c>
      <c r="H409" s="31" t="s">
        <v>602</v>
      </c>
      <c r="I409" s="51"/>
      <c r="J409" s="51"/>
      <c r="K409" s="51"/>
      <c r="L409" s="51">
        <v>219</v>
      </c>
      <c r="M409" s="51">
        <v>784</v>
      </c>
      <c r="N409" s="51">
        <v>458</v>
      </c>
      <c r="O409" s="51">
        <v>1465</v>
      </c>
      <c r="P409" s="49">
        <v>120</v>
      </c>
      <c r="Q409" s="49">
        <v>120</v>
      </c>
      <c r="R409" s="49">
        <v>120</v>
      </c>
      <c r="S409" s="49"/>
      <c r="T409" s="49"/>
      <c r="U409" s="49"/>
      <c r="V409" s="49"/>
      <c r="W409" s="31" t="s">
        <v>79</v>
      </c>
      <c r="X409" s="31" t="s">
        <v>1030</v>
      </c>
      <c r="Y409" s="31"/>
      <c r="Z409" s="19" t="s">
        <v>233</v>
      </c>
      <c r="AA409" s="19"/>
      <c r="AB409" s="3"/>
      <c r="AC409" s="3"/>
      <c r="AD409" s="3"/>
      <c r="AE409" s="3"/>
      <c r="AF409" s="3"/>
      <c r="AG409" s="3"/>
      <c r="AH409" s="3"/>
      <c r="AI409" s="3"/>
    </row>
    <row r="410" s="1" customFormat="1" ht="57" customHeight="1" spans="1:35">
      <c r="A410" s="26"/>
      <c r="B410" s="32" t="s">
        <v>1504</v>
      </c>
      <c r="C410" s="31" t="s">
        <v>1505</v>
      </c>
      <c r="D410" s="51" t="s">
        <v>230</v>
      </c>
      <c r="E410" s="31" t="s">
        <v>1506</v>
      </c>
      <c r="F410" s="19">
        <v>1</v>
      </c>
      <c r="G410" s="31" t="s">
        <v>63</v>
      </c>
      <c r="H410" s="31" t="s">
        <v>634</v>
      </c>
      <c r="I410" s="51"/>
      <c r="J410" s="51"/>
      <c r="K410" s="51"/>
      <c r="L410" s="51">
        <v>48</v>
      </c>
      <c r="M410" s="51">
        <v>138</v>
      </c>
      <c r="N410" s="51">
        <v>164</v>
      </c>
      <c r="O410" s="51">
        <v>537</v>
      </c>
      <c r="P410" s="49">
        <v>400</v>
      </c>
      <c r="Q410" s="49">
        <v>400</v>
      </c>
      <c r="R410" s="49">
        <v>400</v>
      </c>
      <c r="S410" s="49"/>
      <c r="T410" s="49"/>
      <c r="U410" s="49"/>
      <c r="V410" s="49"/>
      <c r="W410" s="31" t="s">
        <v>63</v>
      </c>
      <c r="X410" s="31" t="s">
        <v>1030</v>
      </c>
      <c r="Y410" s="31"/>
      <c r="Z410" s="19" t="s">
        <v>233</v>
      </c>
      <c r="AA410" s="19"/>
      <c r="AB410" s="3"/>
      <c r="AC410" s="3"/>
      <c r="AD410" s="3"/>
      <c r="AE410" s="3"/>
      <c r="AF410" s="3"/>
      <c r="AG410" s="3"/>
      <c r="AH410" s="3"/>
      <c r="AI410" s="3"/>
    </row>
    <row r="411" s="1" customFormat="1" ht="57" customHeight="1" spans="1:35">
      <c r="A411" s="26"/>
      <c r="B411" s="32" t="s">
        <v>1507</v>
      </c>
      <c r="C411" s="31" t="s">
        <v>1508</v>
      </c>
      <c r="D411" s="51" t="s">
        <v>230</v>
      </c>
      <c r="E411" s="31" t="s">
        <v>1509</v>
      </c>
      <c r="F411" s="19">
        <v>1</v>
      </c>
      <c r="G411" s="31" t="s">
        <v>63</v>
      </c>
      <c r="H411" s="31" t="s">
        <v>1510</v>
      </c>
      <c r="I411" s="51"/>
      <c r="J411" s="51"/>
      <c r="K411" s="51"/>
      <c r="L411" s="51">
        <v>14</v>
      </c>
      <c r="M411" s="51">
        <v>37</v>
      </c>
      <c r="N411" s="51">
        <v>267</v>
      </c>
      <c r="O411" s="51">
        <v>803</v>
      </c>
      <c r="P411" s="49">
        <v>86</v>
      </c>
      <c r="Q411" s="49">
        <v>86</v>
      </c>
      <c r="R411" s="49">
        <v>86</v>
      </c>
      <c r="S411" s="49"/>
      <c r="T411" s="49"/>
      <c r="U411" s="49"/>
      <c r="V411" s="49"/>
      <c r="W411" s="31" t="s">
        <v>63</v>
      </c>
      <c r="X411" s="31" t="s">
        <v>1030</v>
      </c>
      <c r="Y411" s="31"/>
      <c r="Z411" s="19" t="s">
        <v>233</v>
      </c>
      <c r="AA411" s="19"/>
      <c r="AB411" s="3"/>
      <c r="AC411" s="3"/>
      <c r="AD411" s="3"/>
      <c r="AE411" s="3"/>
      <c r="AF411" s="3"/>
      <c r="AG411" s="3"/>
      <c r="AH411" s="3"/>
      <c r="AI411" s="3"/>
    </row>
    <row r="412" s="1" customFormat="1" ht="57" customHeight="1" spans="1:35">
      <c r="A412" s="26"/>
      <c r="B412" s="32" t="s">
        <v>1511</v>
      </c>
      <c r="C412" s="31" t="s">
        <v>1512</v>
      </c>
      <c r="D412" s="51" t="s">
        <v>230</v>
      </c>
      <c r="E412" s="31" t="s">
        <v>1513</v>
      </c>
      <c r="F412" s="19">
        <v>1</v>
      </c>
      <c r="G412" s="31" t="s">
        <v>63</v>
      </c>
      <c r="H412" s="31" t="s">
        <v>627</v>
      </c>
      <c r="I412" s="51"/>
      <c r="J412" s="51"/>
      <c r="K412" s="51"/>
      <c r="L412" s="51">
        <v>29</v>
      </c>
      <c r="M412" s="51">
        <v>83</v>
      </c>
      <c r="N412" s="51">
        <v>93</v>
      </c>
      <c r="O412" s="51">
        <v>156</v>
      </c>
      <c r="P412" s="49">
        <v>100</v>
      </c>
      <c r="Q412" s="49">
        <v>100</v>
      </c>
      <c r="R412" s="49">
        <v>100</v>
      </c>
      <c r="S412" s="49"/>
      <c r="T412" s="49"/>
      <c r="U412" s="49"/>
      <c r="V412" s="49"/>
      <c r="W412" s="31" t="s">
        <v>63</v>
      </c>
      <c r="X412" s="31" t="s">
        <v>1030</v>
      </c>
      <c r="Y412" s="31"/>
      <c r="Z412" s="19" t="s">
        <v>233</v>
      </c>
      <c r="AA412" s="19"/>
      <c r="AB412" s="3"/>
      <c r="AC412" s="3"/>
      <c r="AD412" s="3"/>
      <c r="AE412" s="3"/>
      <c r="AF412" s="3"/>
      <c r="AG412" s="3"/>
      <c r="AH412" s="3"/>
      <c r="AI412" s="3"/>
    </row>
    <row r="413" s="1" customFormat="1" ht="57" customHeight="1" spans="1:35">
      <c r="A413" s="26"/>
      <c r="B413" s="32" t="s">
        <v>1514</v>
      </c>
      <c r="C413" s="31" t="s">
        <v>1515</v>
      </c>
      <c r="D413" s="51" t="s">
        <v>230</v>
      </c>
      <c r="E413" s="31" t="s">
        <v>1516</v>
      </c>
      <c r="F413" s="19">
        <v>1</v>
      </c>
      <c r="G413" s="31" t="s">
        <v>104</v>
      </c>
      <c r="H413" s="31" t="s">
        <v>645</v>
      </c>
      <c r="I413" s="51"/>
      <c r="J413" s="51"/>
      <c r="K413" s="51"/>
      <c r="L413" s="51">
        <v>104</v>
      </c>
      <c r="M413" s="51">
        <v>357</v>
      </c>
      <c r="N413" s="51">
        <v>311</v>
      </c>
      <c r="O413" s="51">
        <v>1104</v>
      </c>
      <c r="P413" s="49">
        <v>65</v>
      </c>
      <c r="Q413" s="49">
        <v>65</v>
      </c>
      <c r="R413" s="49">
        <v>65</v>
      </c>
      <c r="S413" s="49"/>
      <c r="T413" s="49"/>
      <c r="U413" s="49"/>
      <c r="V413" s="49"/>
      <c r="W413" s="31" t="s">
        <v>104</v>
      </c>
      <c r="X413" s="31" t="s">
        <v>1030</v>
      </c>
      <c r="Y413" s="31"/>
      <c r="Z413" s="19" t="s">
        <v>233</v>
      </c>
      <c r="AA413" s="19"/>
      <c r="AB413" s="3"/>
      <c r="AC413" s="3"/>
      <c r="AD413" s="3"/>
      <c r="AE413" s="3"/>
      <c r="AF413" s="3"/>
      <c r="AG413" s="3"/>
      <c r="AH413" s="3"/>
      <c r="AI413" s="3"/>
    </row>
    <row r="414" s="1" customFormat="1" ht="57" customHeight="1" spans="1:35">
      <c r="A414" s="26"/>
      <c r="B414" s="32" t="s">
        <v>1517</v>
      </c>
      <c r="C414" s="31" t="s">
        <v>1518</v>
      </c>
      <c r="D414" s="51" t="s">
        <v>230</v>
      </c>
      <c r="E414" s="31" t="s">
        <v>1519</v>
      </c>
      <c r="F414" s="19">
        <v>1</v>
      </c>
      <c r="G414" s="31" t="s">
        <v>53</v>
      </c>
      <c r="H414" s="31" t="s">
        <v>458</v>
      </c>
      <c r="I414" s="51"/>
      <c r="J414" s="51"/>
      <c r="K414" s="51"/>
      <c r="L414" s="51">
        <v>32</v>
      </c>
      <c r="M414" s="51">
        <v>108</v>
      </c>
      <c r="N414" s="51">
        <v>130</v>
      </c>
      <c r="O414" s="51">
        <v>410</v>
      </c>
      <c r="P414" s="49">
        <v>700</v>
      </c>
      <c r="Q414" s="49">
        <v>700</v>
      </c>
      <c r="R414" s="49">
        <v>700</v>
      </c>
      <c r="S414" s="49"/>
      <c r="T414" s="49"/>
      <c r="U414" s="49"/>
      <c r="V414" s="49"/>
      <c r="W414" s="31" t="s">
        <v>53</v>
      </c>
      <c r="X414" s="31" t="s">
        <v>1030</v>
      </c>
      <c r="Y414" s="31"/>
      <c r="Z414" s="19" t="s">
        <v>233</v>
      </c>
      <c r="AA414" s="19"/>
      <c r="AB414" s="3"/>
      <c r="AC414" s="3"/>
      <c r="AD414" s="3"/>
      <c r="AE414" s="3"/>
      <c r="AF414" s="3"/>
      <c r="AG414" s="3"/>
      <c r="AH414" s="3"/>
      <c r="AI414" s="3"/>
    </row>
    <row r="415" s="1" customFormat="1" ht="57" customHeight="1" spans="1:35">
      <c r="A415" s="26"/>
      <c r="B415" s="32" t="s">
        <v>1520</v>
      </c>
      <c r="C415" s="31" t="s">
        <v>1521</v>
      </c>
      <c r="D415" s="51" t="s">
        <v>230</v>
      </c>
      <c r="E415" s="31" t="s">
        <v>1522</v>
      </c>
      <c r="F415" s="19">
        <v>1</v>
      </c>
      <c r="G415" s="31" t="s">
        <v>68</v>
      </c>
      <c r="H415" s="31" t="s">
        <v>1248</v>
      </c>
      <c r="I415" s="51"/>
      <c r="J415" s="51"/>
      <c r="K415" s="51"/>
      <c r="L415" s="51">
        <v>120</v>
      </c>
      <c r="M415" s="51">
        <v>380</v>
      </c>
      <c r="N415" s="51">
        <v>400</v>
      </c>
      <c r="O415" s="51">
        <v>1200</v>
      </c>
      <c r="P415" s="49">
        <v>260</v>
      </c>
      <c r="Q415" s="49">
        <v>260</v>
      </c>
      <c r="R415" s="49">
        <v>260</v>
      </c>
      <c r="S415" s="49"/>
      <c r="T415" s="49"/>
      <c r="U415" s="49"/>
      <c r="V415" s="49"/>
      <c r="W415" s="31" t="s">
        <v>68</v>
      </c>
      <c r="X415" s="31" t="s">
        <v>1030</v>
      </c>
      <c r="Y415" s="31"/>
      <c r="Z415" s="19" t="s">
        <v>233</v>
      </c>
      <c r="AA415" s="19"/>
      <c r="AB415" s="3"/>
      <c r="AC415" s="3"/>
      <c r="AD415" s="3"/>
      <c r="AE415" s="3"/>
      <c r="AF415" s="3"/>
      <c r="AG415" s="3"/>
      <c r="AH415" s="3"/>
      <c r="AI415" s="3"/>
    </row>
    <row r="416" s="1" customFormat="1" ht="57" customHeight="1" spans="1:35">
      <c r="A416" s="26"/>
      <c r="B416" s="32" t="s">
        <v>1523</v>
      </c>
      <c r="C416" s="31" t="s">
        <v>1524</v>
      </c>
      <c r="D416" s="51" t="s">
        <v>230</v>
      </c>
      <c r="E416" s="31" t="s">
        <v>1525</v>
      </c>
      <c r="F416" s="19">
        <v>1</v>
      </c>
      <c r="G416" s="31" t="s">
        <v>114</v>
      </c>
      <c r="H416" s="31" t="s">
        <v>586</v>
      </c>
      <c r="I416" s="51"/>
      <c r="J416" s="51"/>
      <c r="K416" s="51"/>
      <c r="L416" s="51">
        <v>50</v>
      </c>
      <c r="M416" s="51">
        <v>190</v>
      </c>
      <c r="N416" s="51">
        <v>180</v>
      </c>
      <c r="O416" s="51">
        <v>630</v>
      </c>
      <c r="P416" s="49">
        <v>370</v>
      </c>
      <c r="Q416" s="49">
        <v>370</v>
      </c>
      <c r="R416" s="49">
        <v>370</v>
      </c>
      <c r="S416" s="49"/>
      <c r="T416" s="49"/>
      <c r="U416" s="49"/>
      <c r="V416" s="49"/>
      <c r="W416" s="31" t="s">
        <v>114</v>
      </c>
      <c r="X416" s="31" t="s">
        <v>1030</v>
      </c>
      <c r="Y416" s="31"/>
      <c r="Z416" s="19" t="s">
        <v>233</v>
      </c>
      <c r="AA416" s="19"/>
      <c r="AB416" s="3"/>
      <c r="AC416" s="3"/>
      <c r="AD416" s="3"/>
      <c r="AE416" s="3"/>
      <c r="AF416" s="3"/>
      <c r="AG416" s="3"/>
      <c r="AH416" s="3"/>
      <c r="AI416" s="3"/>
    </row>
    <row r="417" s="1" customFormat="1" ht="57" customHeight="1" spans="1:35">
      <c r="A417" s="26"/>
      <c r="B417" s="32" t="s">
        <v>1526</v>
      </c>
      <c r="C417" s="31" t="s">
        <v>1527</v>
      </c>
      <c r="D417" s="51" t="s">
        <v>230</v>
      </c>
      <c r="E417" s="31" t="s">
        <v>1528</v>
      </c>
      <c r="F417" s="19">
        <v>1</v>
      </c>
      <c r="G417" s="31" t="s">
        <v>73</v>
      </c>
      <c r="H417" s="31" t="s">
        <v>546</v>
      </c>
      <c r="I417" s="51"/>
      <c r="J417" s="51"/>
      <c r="K417" s="51"/>
      <c r="L417" s="51">
        <v>40</v>
      </c>
      <c r="M417" s="51">
        <v>160</v>
      </c>
      <c r="N417" s="51">
        <v>130</v>
      </c>
      <c r="O417" s="51">
        <v>520</v>
      </c>
      <c r="P417" s="49">
        <v>390</v>
      </c>
      <c r="Q417" s="49">
        <v>390</v>
      </c>
      <c r="R417" s="49">
        <v>390</v>
      </c>
      <c r="S417" s="49"/>
      <c r="T417" s="49"/>
      <c r="U417" s="49"/>
      <c r="V417" s="49"/>
      <c r="W417" s="31" t="s">
        <v>73</v>
      </c>
      <c r="X417" s="31" t="s">
        <v>1030</v>
      </c>
      <c r="Y417" s="31"/>
      <c r="Z417" s="19" t="s">
        <v>233</v>
      </c>
      <c r="AA417" s="19"/>
      <c r="AB417" s="3"/>
      <c r="AC417" s="3"/>
      <c r="AD417" s="3"/>
      <c r="AE417" s="3"/>
      <c r="AF417" s="3"/>
      <c r="AG417" s="3"/>
      <c r="AH417" s="3"/>
      <c r="AI417" s="3"/>
    </row>
    <row r="418" s="1" customFormat="1" ht="57" customHeight="1" spans="1:35">
      <c r="A418" s="26"/>
      <c r="B418" s="32" t="s">
        <v>1529</v>
      </c>
      <c r="C418" s="31" t="s">
        <v>1530</v>
      </c>
      <c r="D418" s="51" t="s">
        <v>230</v>
      </c>
      <c r="E418" s="31" t="s">
        <v>1531</v>
      </c>
      <c r="F418" s="19">
        <v>1</v>
      </c>
      <c r="G418" s="31" t="s">
        <v>63</v>
      </c>
      <c r="H418" s="31" t="s">
        <v>298</v>
      </c>
      <c r="I418" s="51"/>
      <c r="J418" s="51"/>
      <c r="K418" s="51"/>
      <c r="L418" s="51">
        <v>235</v>
      </c>
      <c r="M418" s="51">
        <v>830</v>
      </c>
      <c r="N418" s="51">
        <v>450</v>
      </c>
      <c r="O418" s="51">
        <v>2000</v>
      </c>
      <c r="P418" s="49">
        <v>800</v>
      </c>
      <c r="Q418" s="49">
        <v>800</v>
      </c>
      <c r="R418" s="49">
        <v>800</v>
      </c>
      <c r="S418" s="49"/>
      <c r="T418" s="49"/>
      <c r="U418" s="49"/>
      <c r="V418" s="49"/>
      <c r="W418" s="31" t="s">
        <v>63</v>
      </c>
      <c r="X418" s="31" t="s">
        <v>1030</v>
      </c>
      <c r="Y418" s="31"/>
      <c r="Z418" s="19" t="s">
        <v>233</v>
      </c>
      <c r="AA418" s="19"/>
      <c r="AB418" s="3"/>
      <c r="AC418" s="3"/>
      <c r="AD418" s="3"/>
      <c r="AE418" s="3"/>
      <c r="AF418" s="3"/>
      <c r="AG418" s="3"/>
      <c r="AH418" s="3"/>
      <c r="AI418" s="3"/>
    </row>
    <row r="419" s="1" customFormat="1" ht="57" customHeight="1" spans="1:35">
      <c r="A419" s="26"/>
      <c r="B419" s="32" t="s">
        <v>1532</v>
      </c>
      <c r="C419" s="31" t="s">
        <v>1533</v>
      </c>
      <c r="D419" s="51" t="s">
        <v>230</v>
      </c>
      <c r="E419" s="31" t="s">
        <v>1534</v>
      </c>
      <c r="F419" s="19">
        <v>1</v>
      </c>
      <c r="G419" s="31" t="s">
        <v>84</v>
      </c>
      <c r="H419" s="31" t="s">
        <v>1535</v>
      </c>
      <c r="I419" s="51"/>
      <c r="J419" s="51"/>
      <c r="K419" s="51"/>
      <c r="L419" s="51">
        <v>85</v>
      </c>
      <c r="M419" s="51">
        <v>310</v>
      </c>
      <c r="N419" s="51">
        <v>480</v>
      </c>
      <c r="O419" s="51">
        <v>2100</v>
      </c>
      <c r="P419" s="49">
        <v>500</v>
      </c>
      <c r="Q419" s="49">
        <v>500</v>
      </c>
      <c r="R419" s="49">
        <v>500</v>
      </c>
      <c r="S419" s="49"/>
      <c r="T419" s="49"/>
      <c r="U419" s="49"/>
      <c r="V419" s="49"/>
      <c r="W419" s="31" t="s">
        <v>84</v>
      </c>
      <c r="X419" s="31" t="s">
        <v>1030</v>
      </c>
      <c r="Y419" s="31"/>
      <c r="Z419" s="19" t="s">
        <v>233</v>
      </c>
      <c r="AA419" s="19"/>
      <c r="AB419" s="3"/>
      <c r="AC419" s="3"/>
      <c r="AD419" s="3"/>
      <c r="AE419" s="3"/>
      <c r="AF419" s="3"/>
      <c r="AG419" s="3"/>
      <c r="AH419" s="3"/>
      <c r="AI419" s="3"/>
    </row>
    <row r="420" s="1" customFormat="1" ht="57" customHeight="1" spans="1:35">
      <c r="A420" s="26"/>
      <c r="B420" s="32" t="s">
        <v>1536</v>
      </c>
      <c r="C420" s="31" t="s">
        <v>1537</v>
      </c>
      <c r="D420" s="51" t="s">
        <v>230</v>
      </c>
      <c r="E420" s="31" t="s">
        <v>1538</v>
      </c>
      <c r="F420" s="19">
        <v>1</v>
      </c>
      <c r="G420" s="31" t="s">
        <v>53</v>
      </c>
      <c r="H420" s="31" t="s">
        <v>1539</v>
      </c>
      <c r="I420" s="51"/>
      <c r="J420" s="51"/>
      <c r="K420" s="51"/>
      <c r="L420" s="51">
        <v>16</v>
      </c>
      <c r="M420" s="51">
        <v>64</v>
      </c>
      <c r="N420" s="51">
        <v>50</v>
      </c>
      <c r="O420" s="51">
        <v>200</v>
      </c>
      <c r="P420" s="49">
        <v>83.85</v>
      </c>
      <c r="Q420" s="49">
        <v>83.85</v>
      </c>
      <c r="R420" s="49">
        <v>83.85</v>
      </c>
      <c r="S420" s="49"/>
      <c r="T420" s="49"/>
      <c r="U420" s="49"/>
      <c r="V420" s="49"/>
      <c r="W420" s="31" t="s">
        <v>53</v>
      </c>
      <c r="X420" s="31" t="s">
        <v>853</v>
      </c>
      <c r="Y420" s="31"/>
      <c r="Z420" s="19" t="s">
        <v>233</v>
      </c>
      <c r="AA420" s="19"/>
      <c r="AB420" s="3"/>
      <c r="AC420" s="3"/>
      <c r="AD420" s="3"/>
      <c r="AE420" s="3"/>
      <c r="AF420" s="3"/>
      <c r="AG420" s="3"/>
      <c r="AH420" s="3"/>
      <c r="AI420" s="3"/>
    </row>
    <row r="421" s="1" customFormat="1" ht="57" customHeight="1" spans="1:35">
      <c r="A421" s="26"/>
      <c r="B421" s="32" t="s">
        <v>1540</v>
      </c>
      <c r="C421" s="31" t="s">
        <v>1541</v>
      </c>
      <c r="D421" s="51" t="s">
        <v>230</v>
      </c>
      <c r="E421" s="31" t="s">
        <v>1538</v>
      </c>
      <c r="F421" s="19">
        <v>1</v>
      </c>
      <c r="G421" s="31" t="s">
        <v>53</v>
      </c>
      <c r="H421" s="31" t="s">
        <v>1539</v>
      </c>
      <c r="I421" s="51"/>
      <c r="J421" s="51"/>
      <c r="K421" s="51"/>
      <c r="L421" s="51">
        <v>8</v>
      </c>
      <c r="M421" s="51">
        <v>32</v>
      </c>
      <c r="N421" s="51">
        <v>30</v>
      </c>
      <c r="O421" s="51">
        <v>120</v>
      </c>
      <c r="P421" s="49">
        <v>52.025</v>
      </c>
      <c r="Q421" s="49">
        <v>52.025</v>
      </c>
      <c r="R421" s="49">
        <v>52.025</v>
      </c>
      <c r="S421" s="49"/>
      <c r="T421" s="49"/>
      <c r="U421" s="49"/>
      <c r="V421" s="49"/>
      <c r="W421" s="31" t="s">
        <v>53</v>
      </c>
      <c r="X421" s="31" t="s">
        <v>853</v>
      </c>
      <c r="Y421" s="31"/>
      <c r="Z421" s="19" t="s">
        <v>233</v>
      </c>
      <c r="AA421" s="19"/>
      <c r="AB421" s="3"/>
      <c r="AC421" s="3"/>
      <c r="AD421" s="3"/>
      <c r="AE421" s="3"/>
      <c r="AF421" s="3"/>
      <c r="AG421" s="3"/>
      <c r="AH421" s="3"/>
      <c r="AI421" s="3"/>
    </row>
    <row r="422" s="1" customFormat="1" ht="57" customHeight="1" spans="1:35">
      <c r="A422" s="26"/>
      <c r="B422" s="32" t="s">
        <v>1542</v>
      </c>
      <c r="C422" s="31" t="s">
        <v>1543</v>
      </c>
      <c r="D422" s="51" t="s">
        <v>230</v>
      </c>
      <c r="E422" s="31" t="s">
        <v>1538</v>
      </c>
      <c r="F422" s="19">
        <v>1</v>
      </c>
      <c r="G422" s="31" t="s">
        <v>53</v>
      </c>
      <c r="H422" s="31" t="s">
        <v>1065</v>
      </c>
      <c r="I422" s="51"/>
      <c r="J422" s="51"/>
      <c r="K422" s="51"/>
      <c r="L422" s="51">
        <v>13</v>
      </c>
      <c r="M422" s="51">
        <v>40</v>
      </c>
      <c r="N422" s="51">
        <v>40</v>
      </c>
      <c r="O422" s="51">
        <v>160</v>
      </c>
      <c r="P422" s="49">
        <v>56.75</v>
      </c>
      <c r="Q422" s="49">
        <v>56.75</v>
      </c>
      <c r="R422" s="49">
        <v>56.75</v>
      </c>
      <c r="S422" s="49"/>
      <c r="T422" s="49"/>
      <c r="U422" s="49"/>
      <c r="V422" s="49"/>
      <c r="W422" s="31" t="s">
        <v>53</v>
      </c>
      <c r="X422" s="31" t="s">
        <v>853</v>
      </c>
      <c r="Y422" s="31"/>
      <c r="Z422" s="19" t="s">
        <v>233</v>
      </c>
      <c r="AA422" s="19"/>
      <c r="AB422" s="3"/>
      <c r="AC422" s="3"/>
      <c r="AD422" s="3"/>
      <c r="AE422" s="3"/>
      <c r="AF422" s="3"/>
      <c r="AG422" s="3"/>
      <c r="AH422" s="3"/>
      <c r="AI422" s="3"/>
    </row>
    <row r="423" s="1" customFormat="1" ht="57" customHeight="1" spans="1:35">
      <c r="A423" s="26"/>
      <c r="B423" s="32" t="s">
        <v>1544</v>
      </c>
      <c r="C423" s="31" t="s">
        <v>1545</v>
      </c>
      <c r="D423" s="51" t="s">
        <v>230</v>
      </c>
      <c r="E423" s="31" t="s">
        <v>1538</v>
      </c>
      <c r="F423" s="19">
        <v>1</v>
      </c>
      <c r="G423" s="31" t="s">
        <v>53</v>
      </c>
      <c r="H423" s="31" t="s">
        <v>462</v>
      </c>
      <c r="I423" s="51"/>
      <c r="J423" s="51"/>
      <c r="K423" s="51"/>
      <c r="L423" s="51">
        <v>2</v>
      </c>
      <c r="M423" s="51">
        <v>5</v>
      </c>
      <c r="N423" s="51">
        <v>32</v>
      </c>
      <c r="O423" s="51">
        <v>95</v>
      </c>
      <c r="P423" s="49">
        <v>145.375</v>
      </c>
      <c r="Q423" s="49">
        <v>145.375</v>
      </c>
      <c r="R423" s="49">
        <v>145.375</v>
      </c>
      <c r="S423" s="49"/>
      <c r="T423" s="49"/>
      <c r="U423" s="49"/>
      <c r="V423" s="49"/>
      <c r="W423" s="31" t="s">
        <v>53</v>
      </c>
      <c r="X423" s="31" t="s">
        <v>853</v>
      </c>
      <c r="Y423" s="31"/>
      <c r="Z423" s="19" t="s">
        <v>233</v>
      </c>
      <c r="AA423" s="19"/>
      <c r="AB423" s="3"/>
      <c r="AC423" s="3"/>
      <c r="AD423" s="3"/>
      <c r="AE423" s="3"/>
      <c r="AF423" s="3"/>
      <c r="AG423" s="3"/>
      <c r="AH423" s="3"/>
      <c r="AI423" s="3"/>
    </row>
    <row r="424" s="1" customFormat="1" ht="57" customHeight="1" spans="1:35">
      <c r="A424" s="26"/>
      <c r="B424" s="32" t="s">
        <v>1546</v>
      </c>
      <c r="C424" s="31" t="s">
        <v>1547</v>
      </c>
      <c r="D424" s="51" t="s">
        <v>230</v>
      </c>
      <c r="E424" s="31" t="s">
        <v>1538</v>
      </c>
      <c r="F424" s="19">
        <v>1</v>
      </c>
      <c r="G424" s="31" t="s">
        <v>53</v>
      </c>
      <c r="H424" s="31" t="s">
        <v>462</v>
      </c>
      <c r="I424" s="51"/>
      <c r="J424" s="51"/>
      <c r="K424" s="51"/>
      <c r="L424" s="51">
        <v>13</v>
      </c>
      <c r="M424" s="51">
        <v>40</v>
      </c>
      <c r="N424" s="51">
        <v>40</v>
      </c>
      <c r="O424" s="51">
        <v>160</v>
      </c>
      <c r="P424" s="49">
        <v>98.8</v>
      </c>
      <c r="Q424" s="49">
        <v>98.8</v>
      </c>
      <c r="R424" s="49">
        <v>98.8</v>
      </c>
      <c r="S424" s="49"/>
      <c r="T424" s="49"/>
      <c r="U424" s="49"/>
      <c r="V424" s="49"/>
      <c r="W424" s="31" t="s">
        <v>53</v>
      </c>
      <c r="X424" s="31" t="s">
        <v>853</v>
      </c>
      <c r="Y424" s="31"/>
      <c r="Z424" s="19" t="s">
        <v>233</v>
      </c>
      <c r="AA424" s="19"/>
      <c r="AB424" s="3"/>
      <c r="AC424" s="3"/>
      <c r="AD424" s="3"/>
      <c r="AE424" s="3"/>
      <c r="AF424" s="3"/>
      <c r="AG424" s="3"/>
      <c r="AH424" s="3"/>
      <c r="AI424" s="3"/>
    </row>
    <row r="425" s="1" customFormat="1" ht="57" customHeight="1" spans="1:35">
      <c r="A425" s="26"/>
      <c r="B425" s="32" t="s">
        <v>1548</v>
      </c>
      <c r="C425" s="31" t="s">
        <v>1549</v>
      </c>
      <c r="D425" s="51" t="s">
        <v>230</v>
      </c>
      <c r="E425" s="31" t="s">
        <v>1538</v>
      </c>
      <c r="F425" s="19">
        <v>1</v>
      </c>
      <c r="G425" s="31" t="s">
        <v>53</v>
      </c>
      <c r="H425" s="31" t="s">
        <v>935</v>
      </c>
      <c r="I425" s="51"/>
      <c r="J425" s="51"/>
      <c r="K425" s="51"/>
      <c r="L425" s="51">
        <v>16</v>
      </c>
      <c r="M425" s="51">
        <v>64</v>
      </c>
      <c r="N425" s="51">
        <v>50</v>
      </c>
      <c r="O425" s="51">
        <v>200</v>
      </c>
      <c r="P425" s="49">
        <v>76.85</v>
      </c>
      <c r="Q425" s="49">
        <v>76.85</v>
      </c>
      <c r="R425" s="49">
        <v>76.85</v>
      </c>
      <c r="S425" s="49"/>
      <c r="T425" s="49"/>
      <c r="U425" s="49"/>
      <c r="V425" s="49"/>
      <c r="W425" s="31" t="s">
        <v>53</v>
      </c>
      <c r="X425" s="31" t="s">
        <v>853</v>
      </c>
      <c r="Y425" s="31"/>
      <c r="Z425" s="19" t="s">
        <v>233</v>
      </c>
      <c r="AA425" s="19"/>
      <c r="AB425" s="3"/>
      <c r="AC425" s="3"/>
      <c r="AD425" s="3"/>
      <c r="AE425" s="3"/>
      <c r="AF425" s="3"/>
      <c r="AG425" s="3"/>
      <c r="AH425" s="3"/>
      <c r="AI425" s="3"/>
    </row>
    <row r="426" s="1" customFormat="1" ht="57" customHeight="1" spans="1:35">
      <c r="A426" s="26"/>
      <c r="B426" s="32" t="s">
        <v>1550</v>
      </c>
      <c r="C426" s="31" t="s">
        <v>1551</v>
      </c>
      <c r="D426" s="51" t="s">
        <v>230</v>
      </c>
      <c r="E426" s="31" t="s">
        <v>1538</v>
      </c>
      <c r="F426" s="19">
        <v>1</v>
      </c>
      <c r="G426" s="31" t="s">
        <v>53</v>
      </c>
      <c r="H426" s="31" t="s">
        <v>935</v>
      </c>
      <c r="I426" s="51"/>
      <c r="J426" s="51"/>
      <c r="K426" s="51"/>
      <c r="L426" s="51">
        <v>39</v>
      </c>
      <c r="M426" s="51">
        <v>185</v>
      </c>
      <c r="N426" s="51">
        <v>141</v>
      </c>
      <c r="O426" s="51">
        <v>757</v>
      </c>
      <c r="P426" s="49">
        <v>288.05</v>
      </c>
      <c r="Q426" s="49">
        <v>288.05</v>
      </c>
      <c r="R426" s="49">
        <v>288.05</v>
      </c>
      <c r="S426" s="49"/>
      <c r="T426" s="49"/>
      <c r="U426" s="49"/>
      <c r="V426" s="49"/>
      <c r="W426" s="31" t="s">
        <v>53</v>
      </c>
      <c r="X426" s="31" t="s">
        <v>853</v>
      </c>
      <c r="Y426" s="31"/>
      <c r="Z426" s="19" t="s">
        <v>233</v>
      </c>
      <c r="AA426" s="19"/>
      <c r="AB426" s="3"/>
      <c r="AC426" s="3"/>
      <c r="AD426" s="3"/>
      <c r="AE426" s="3"/>
      <c r="AF426" s="3"/>
      <c r="AG426" s="3"/>
      <c r="AH426" s="3"/>
      <c r="AI426" s="3"/>
    </row>
    <row r="427" s="1" customFormat="1" ht="57" customHeight="1" spans="1:35">
      <c r="A427" s="26"/>
      <c r="B427" s="32" t="s">
        <v>1552</v>
      </c>
      <c r="C427" s="31" t="s">
        <v>1553</v>
      </c>
      <c r="D427" s="51" t="s">
        <v>230</v>
      </c>
      <c r="E427" s="31" t="s">
        <v>1538</v>
      </c>
      <c r="F427" s="19">
        <v>1</v>
      </c>
      <c r="G427" s="31" t="s">
        <v>53</v>
      </c>
      <c r="H427" s="31" t="s">
        <v>201</v>
      </c>
      <c r="I427" s="51"/>
      <c r="J427" s="51"/>
      <c r="K427" s="51"/>
      <c r="L427" s="51">
        <v>16</v>
      </c>
      <c r="M427" s="51">
        <v>64</v>
      </c>
      <c r="N427" s="51">
        <v>50</v>
      </c>
      <c r="O427" s="51">
        <v>200</v>
      </c>
      <c r="P427" s="49">
        <v>88</v>
      </c>
      <c r="Q427" s="49">
        <v>88</v>
      </c>
      <c r="R427" s="49">
        <v>88</v>
      </c>
      <c r="S427" s="49"/>
      <c r="T427" s="49"/>
      <c r="U427" s="49"/>
      <c r="V427" s="49"/>
      <c r="W427" s="31" t="s">
        <v>53</v>
      </c>
      <c r="X427" s="31" t="s">
        <v>853</v>
      </c>
      <c r="Y427" s="31"/>
      <c r="Z427" s="19" t="s">
        <v>233</v>
      </c>
      <c r="AA427" s="19"/>
      <c r="AB427" s="3"/>
      <c r="AC427" s="3"/>
      <c r="AD427" s="3"/>
      <c r="AE427" s="3"/>
      <c r="AF427" s="3"/>
      <c r="AG427" s="3"/>
      <c r="AH427" s="3"/>
      <c r="AI427" s="3"/>
    </row>
    <row r="428" s="1" customFormat="1" ht="57" customHeight="1" spans="1:35">
      <c r="A428" s="26"/>
      <c r="B428" s="32" t="s">
        <v>1554</v>
      </c>
      <c r="C428" s="31" t="s">
        <v>1555</v>
      </c>
      <c r="D428" s="51" t="s">
        <v>230</v>
      </c>
      <c r="E428" s="31" t="s">
        <v>1538</v>
      </c>
      <c r="F428" s="19">
        <v>1</v>
      </c>
      <c r="G428" s="31" t="s">
        <v>53</v>
      </c>
      <c r="H428" s="31" t="s">
        <v>1185</v>
      </c>
      <c r="I428" s="51"/>
      <c r="J428" s="51"/>
      <c r="K428" s="51"/>
      <c r="L428" s="51">
        <v>8</v>
      </c>
      <c r="M428" s="51">
        <v>32</v>
      </c>
      <c r="N428" s="51">
        <v>30</v>
      </c>
      <c r="O428" s="51">
        <v>120</v>
      </c>
      <c r="P428" s="49">
        <v>109.875</v>
      </c>
      <c r="Q428" s="49">
        <v>109.875</v>
      </c>
      <c r="R428" s="49">
        <v>109.875</v>
      </c>
      <c r="S428" s="49"/>
      <c r="T428" s="49"/>
      <c r="U428" s="49"/>
      <c r="V428" s="49"/>
      <c r="W428" s="31" t="s">
        <v>53</v>
      </c>
      <c r="X428" s="31" t="s">
        <v>853</v>
      </c>
      <c r="Y428" s="31"/>
      <c r="Z428" s="19" t="s">
        <v>233</v>
      </c>
      <c r="AA428" s="19"/>
      <c r="AB428" s="3"/>
      <c r="AC428" s="3"/>
      <c r="AD428" s="3"/>
      <c r="AE428" s="3"/>
      <c r="AF428" s="3"/>
      <c r="AG428" s="3"/>
      <c r="AH428" s="3"/>
      <c r="AI428" s="3"/>
    </row>
    <row r="429" s="1" customFormat="1" ht="57" customHeight="1" spans="1:35">
      <c r="A429" s="26"/>
      <c r="B429" s="32" t="s">
        <v>1556</v>
      </c>
      <c r="C429" s="31" t="s">
        <v>1557</v>
      </c>
      <c r="D429" s="51" t="s">
        <v>230</v>
      </c>
      <c r="E429" s="31" t="s">
        <v>1538</v>
      </c>
      <c r="F429" s="19">
        <v>1</v>
      </c>
      <c r="G429" s="31" t="s">
        <v>53</v>
      </c>
      <c r="H429" s="31" t="s">
        <v>1061</v>
      </c>
      <c r="I429" s="51"/>
      <c r="J429" s="51"/>
      <c r="K429" s="51"/>
      <c r="L429" s="51">
        <v>13</v>
      </c>
      <c r="M429" s="51">
        <v>40</v>
      </c>
      <c r="N429" s="51">
        <v>40</v>
      </c>
      <c r="O429" s="51">
        <v>160</v>
      </c>
      <c r="P429" s="49">
        <v>161.8</v>
      </c>
      <c r="Q429" s="49">
        <v>161.8</v>
      </c>
      <c r="R429" s="49">
        <v>161.8</v>
      </c>
      <c r="S429" s="49"/>
      <c r="T429" s="49"/>
      <c r="U429" s="49"/>
      <c r="V429" s="49"/>
      <c r="W429" s="31" t="s">
        <v>53</v>
      </c>
      <c r="X429" s="31" t="s">
        <v>853</v>
      </c>
      <c r="Y429" s="31"/>
      <c r="Z429" s="19" t="s">
        <v>233</v>
      </c>
      <c r="AA429" s="19"/>
      <c r="AB429" s="3"/>
      <c r="AC429" s="3"/>
      <c r="AD429" s="3"/>
      <c r="AE429" s="3"/>
      <c r="AF429" s="3"/>
      <c r="AG429" s="3"/>
      <c r="AH429" s="3"/>
      <c r="AI429" s="3"/>
    </row>
    <row r="430" s="1" customFormat="1" ht="57" customHeight="1" spans="1:35">
      <c r="A430" s="26"/>
      <c r="B430" s="32" t="s">
        <v>1558</v>
      </c>
      <c r="C430" s="31" t="s">
        <v>1559</v>
      </c>
      <c r="D430" s="51" t="s">
        <v>230</v>
      </c>
      <c r="E430" s="31" t="s">
        <v>1538</v>
      </c>
      <c r="F430" s="19">
        <v>1</v>
      </c>
      <c r="G430" s="31" t="s">
        <v>53</v>
      </c>
      <c r="H430" s="31" t="s">
        <v>1560</v>
      </c>
      <c r="I430" s="51"/>
      <c r="J430" s="51"/>
      <c r="K430" s="51"/>
      <c r="L430" s="51">
        <v>14</v>
      </c>
      <c r="M430" s="51">
        <v>60</v>
      </c>
      <c r="N430" s="51">
        <v>52</v>
      </c>
      <c r="O430" s="51">
        <v>210</v>
      </c>
      <c r="P430" s="49">
        <v>48.2</v>
      </c>
      <c r="Q430" s="49">
        <v>48.2</v>
      </c>
      <c r="R430" s="49">
        <v>48.2</v>
      </c>
      <c r="S430" s="49"/>
      <c r="T430" s="49"/>
      <c r="U430" s="49"/>
      <c r="V430" s="49"/>
      <c r="W430" s="31" t="s">
        <v>53</v>
      </c>
      <c r="X430" s="31" t="s">
        <v>853</v>
      </c>
      <c r="Y430" s="31"/>
      <c r="Z430" s="19" t="s">
        <v>233</v>
      </c>
      <c r="AA430" s="19"/>
      <c r="AB430" s="3"/>
      <c r="AC430" s="3"/>
      <c r="AD430" s="3"/>
      <c r="AE430" s="3"/>
      <c r="AF430" s="3"/>
      <c r="AG430" s="3"/>
      <c r="AH430" s="3"/>
      <c r="AI430" s="3"/>
    </row>
    <row r="431" s="1" customFormat="1" ht="57" customHeight="1" spans="1:35">
      <c r="A431" s="26"/>
      <c r="B431" s="32" t="s">
        <v>1561</v>
      </c>
      <c r="C431" s="31" t="s">
        <v>1562</v>
      </c>
      <c r="D431" s="51" t="s">
        <v>230</v>
      </c>
      <c r="E431" s="31" t="s">
        <v>1538</v>
      </c>
      <c r="F431" s="19">
        <v>1</v>
      </c>
      <c r="G431" s="31" t="s">
        <v>40</v>
      </c>
      <c r="H431" s="31" t="s">
        <v>484</v>
      </c>
      <c r="I431" s="51"/>
      <c r="J431" s="51"/>
      <c r="K431" s="51"/>
      <c r="L431" s="51">
        <v>16</v>
      </c>
      <c r="M431" s="51">
        <v>68</v>
      </c>
      <c r="N431" s="51">
        <v>62</v>
      </c>
      <c r="O431" s="51">
        <v>189</v>
      </c>
      <c r="P431" s="49">
        <v>69.05</v>
      </c>
      <c r="Q431" s="49">
        <v>69.05</v>
      </c>
      <c r="R431" s="49">
        <v>69.05</v>
      </c>
      <c r="S431" s="49"/>
      <c r="T431" s="49"/>
      <c r="U431" s="49"/>
      <c r="V431" s="49"/>
      <c r="W431" s="31" t="s">
        <v>40</v>
      </c>
      <c r="X431" s="31" t="s">
        <v>853</v>
      </c>
      <c r="Y431" s="31"/>
      <c r="Z431" s="19" t="s">
        <v>233</v>
      </c>
      <c r="AA431" s="19"/>
      <c r="AB431" s="3"/>
      <c r="AC431" s="3"/>
      <c r="AD431" s="3"/>
      <c r="AE431" s="3"/>
      <c r="AF431" s="3"/>
      <c r="AG431" s="3"/>
      <c r="AH431" s="3"/>
      <c r="AI431" s="3"/>
    </row>
    <row r="432" s="1" customFormat="1" ht="57" customHeight="1" spans="1:35">
      <c r="A432" s="26"/>
      <c r="B432" s="32" t="s">
        <v>1563</v>
      </c>
      <c r="C432" s="31" t="s">
        <v>1564</v>
      </c>
      <c r="D432" s="51" t="s">
        <v>230</v>
      </c>
      <c r="E432" s="31" t="s">
        <v>1538</v>
      </c>
      <c r="F432" s="19">
        <v>1</v>
      </c>
      <c r="G432" s="31" t="s">
        <v>109</v>
      </c>
      <c r="H432" s="31" t="s">
        <v>1565</v>
      </c>
      <c r="I432" s="51"/>
      <c r="J432" s="51"/>
      <c r="K432" s="51"/>
      <c r="L432" s="51">
        <v>2</v>
      </c>
      <c r="M432" s="51">
        <v>3</v>
      </c>
      <c r="N432" s="51">
        <v>30</v>
      </c>
      <c r="O432" s="51">
        <v>91</v>
      </c>
      <c r="P432" s="49">
        <v>66.525</v>
      </c>
      <c r="Q432" s="49">
        <v>66.525</v>
      </c>
      <c r="R432" s="49">
        <v>66.525</v>
      </c>
      <c r="S432" s="49"/>
      <c r="T432" s="49"/>
      <c r="U432" s="49"/>
      <c r="V432" s="49"/>
      <c r="W432" s="31" t="s">
        <v>109</v>
      </c>
      <c r="X432" s="31" t="s">
        <v>853</v>
      </c>
      <c r="Y432" s="31"/>
      <c r="Z432" s="19" t="s">
        <v>233</v>
      </c>
      <c r="AA432" s="19"/>
      <c r="AB432" s="3"/>
      <c r="AC432" s="3"/>
      <c r="AD432" s="3"/>
      <c r="AE432" s="3"/>
      <c r="AF432" s="3"/>
      <c r="AG432" s="3"/>
      <c r="AH432" s="3"/>
      <c r="AI432" s="3"/>
    </row>
    <row r="433" s="1" customFormat="1" ht="57" customHeight="1" spans="1:35">
      <c r="A433" s="26"/>
      <c r="B433" s="32" t="s">
        <v>1566</v>
      </c>
      <c r="C433" s="31" t="s">
        <v>1567</v>
      </c>
      <c r="D433" s="51" t="s">
        <v>230</v>
      </c>
      <c r="E433" s="31" t="s">
        <v>1538</v>
      </c>
      <c r="F433" s="19">
        <v>1</v>
      </c>
      <c r="G433" s="31" t="s">
        <v>109</v>
      </c>
      <c r="H433" s="31" t="s">
        <v>1568</v>
      </c>
      <c r="I433" s="51"/>
      <c r="J433" s="51"/>
      <c r="K433" s="51"/>
      <c r="L433" s="51">
        <v>32</v>
      </c>
      <c r="M433" s="51">
        <v>95</v>
      </c>
      <c r="N433" s="51">
        <v>180</v>
      </c>
      <c r="O433" s="51">
        <v>520</v>
      </c>
      <c r="P433" s="49">
        <v>60.525</v>
      </c>
      <c r="Q433" s="49">
        <v>60.525</v>
      </c>
      <c r="R433" s="49">
        <v>60.525</v>
      </c>
      <c r="S433" s="49"/>
      <c r="T433" s="49"/>
      <c r="U433" s="49"/>
      <c r="V433" s="49"/>
      <c r="W433" s="31" t="s">
        <v>109</v>
      </c>
      <c r="X433" s="31" t="s">
        <v>853</v>
      </c>
      <c r="Y433" s="31"/>
      <c r="Z433" s="19" t="s">
        <v>233</v>
      </c>
      <c r="AA433" s="19"/>
      <c r="AB433" s="3"/>
      <c r="AC433" s="3"/>
      <c r="AD433" s="3"/>
      <c r="AE433" s="3"/>
      <c r="AF433" s="3"/>
      <c r="AG433" s="3"/>
      <c r="AH433" s="3"/>
      <c r="AI433" s="3"/>
    </row>
    <row r="434" s="1" customFormat="1" ht="57" customHeight="1" spans="1:35">
      <c r="A434" s="26"/>
      <c r="B434" s="32" t="s">
        <v>1569</v>
      </c>
      <c r="C434" s="31" t="s">
        <v>1570</v>
      </c>
      <c r="D434" s="51" t="s">
        <v>230</v>
      </c>
      <c r="E434" s="31" t="s">
        <v>1538</v>
      </c>
      <c r="F434" s="19">
        <v>1</v>
      </c>
      <c r="G434" s="31" t="s">
        <v>109</v>
      </c>
      <c r="H434" s="31" t="s">
        <v>1158</v>
      </c>
      <c r="I434" s="51"/>
      <c r="J434" s="51"/>
      <c r="K434" s="51"/>
      <c r="L434" s="51">
        <v>42</v>
      </c>
      <c r="M434" s="51">
        <v>126</v>
      </c>
      <c r="N434" s="51">
        <v>290</v>
      </c>
      <c r="O434" s="51">
        <v>873</v>
      </c>
      <c r="P434" s="49">
        <v>106.675</v>
      </c>
      <c r="Q434" s="49">
        <v>106.675</v>
      </c>
      <c r="R434" s="49">
        <v>106.675</v>
      </c>
      <c r="S434" s="49"/>
      <c r="T434" s="49"/>
      <c r="U434" s="49"/>
      <c r="V434" s="49"/>
      <c r="W434" s="31" t="s">
        <v>109</v>
      </c>
      <c r="X434" s="31" t="s">
        <v>853</v>
      </c>
      <c r="Y434" s="31"/>
      <c r="Z434" s="19" t="s">
        <v>233</v>
      </c>
      <c r="AA434" s="19"/>
      <c r="AB434" s="3"/>
      <c r="AC434" s="3"/>
      <c r="AD434" s="3"/>
      <c r="AE434" s="3"/>
      <c r="AF434" s="3"/>
      <c r="AG434" s="3"/>
      <c r="AH434" s="3"/>
      <c r="AI434" s="3"/>
    </row>
    <row r="435" s="1" customFormat="1" ht="57" customHeight="1" spans="1:35">
      <c r="A435" s="26"/>
      <c r="B435" s="32" t="s">
        <v>1571</v>
      </c>
      <c r="C435" s="31" t="s">
        <v>1572</v>
      </c>
      <c r="D435" s="51" t="s">
        <v>230</v>
      </c>
      <c r="E435" s="31" t="s">
        <v>1538</v>
      </c>
      <c r="F435" s="19">
        <v>1</v>
      </c>
      <c r="G435" s="31" t="s">
        <v>109</v>
      </c>
      <c r="H435" s="31" t="s">
        <v>488</v>
      </c>
      <c r="I435" s="51"/>
      <c r="J435" s="51"/>
      <c r="K435" s="51"/>
      <c r="L435" s="51">
        <v>18</v>
      </c>
      <c r="M435" s="51">
        <v>49</v>
      </c>
      <c r="N435" s="51">
        <v>42</v>
      </c>
      <c r="O435" s="51">
        <v>126</v>
      </c>
      <c r="P435" s="49">
        <v>96.075</v>
      </c>
      <c r="Q435" s="49">
        <v>96.075</v>
      </c>
      <c r="R435" s="49">
        <v>96.075</v>
      </c>
      <c r="S435" s="49"/>
      <c r="T435" s="49"/>
      <c r="U435" s="49"/>
      <c r="V435" s="49"/>
      <c r="W435" s="31" t="s">
        <v>109</v>
      </c>
      <c r="X435" s="31" t="s">
        <v>853</v>
      </c>
      <c r="Y435" s="31"/>
      <c r="Z435" s="19" t="s">
        <v>233</v>
      </c>
      <c r="AA435" s="19"/>
      <c r="AB435" s="3"/>
      <c r="AC435" s="3"/>
      <c r="AD435" s="3"/>
      <c r="AE435" s="3"/>
      <c r="AF435" s="3"/>
      <c r="AG435" s="3"/>
      <c r="AH435" s="3"/>
      <c r="AI435" s="3"/>
    </row>
    <row r="436" s="1" customFormat="1" ht="57" customHeight="1" spans="1:35">
      <c r="A436" s="26"/>
      <c r="B436" s="32" t="s">
        <v>1573</v>
      </c>
      <c r="C436" s="31" t="s">
        <v>1574</v>
      </c>
      <c r="D436" s="51" t="s">
        <v>230</v>
      </c>
      <c r="E436" s="31" t="s">
        <v>1538</v>
      </c>
      <c r="F436" s="19">
        <v>1</v>
      </c>
      <c r="G436" s="31" t="s">
        <v>122</v>
      </c>
      <c r="H436" s="31" t="s">
        <v>497</v>
      </c>
      <c r="I436" s="51"/>
      <c r="J436" s="51"/>
      <c r="K436" s="51"/>
      <c r="L436" s="51">
        <v>2</v>
      </c>
      <c r="M436" s="51">
        <v>6</v>
      </c>
      <c r="N436" s="51">
        <v>27</v>
      </c>
      <c r="O436" s="51">
        <v>81</v>
      </c>
      <c r="P436" s="49">
        <v>78.975</v>
      </c>
      <c r="Q436" s="49">
        <v>78.975</v>
      </c>
      <c r="R436" s="49">
        <v>78.975</v>
      </c>
      <c r="S436" s="49"/>
      <c r="T436" s="49"/>
      <c r="U436" s="49"/>
      <c r="V436" s="49"/>
      <c r="W436" s="31" t="s">
        <v>122</v>
      </c>
      <c r="X436" s="31" t="s">
        <v>853</v>
      </c>
      <c r="Y436" s="31"/>
      <c r="Z436" s="19" t="s">
        <v>233</v>
      </c>
      <c r="AA436" s="19"/>
      <c r="AB436" s="3"/>
      <c r="AC436" s="3"/>
      <c r="AD436" s="3"/>
      <c r="AE436" s="3"/>
      <c r="AF436" s="3"/>
      <c r="AG436" s="3"/>
      <c r="AH436" s="3"/>
      <c r="AI436" s="3"/>
    </row>
    <row r="437" s="1" customFormat="1" ht="57" customHeight="1" spans="1:35">
      <c r="A437" s="26"/>
      <c r="B437" s="32" t="s">
        <v>1575</v>
      </c>
      <c r="C437" s="31" t="s">
        <v>1576</v>
      </c>
      <c r="D437" s="51" t="s">
        <v>230</v>
      </c>
      <c r="E437" s="31" t="s">
        <v>1538</v>
      </c>
      <c r="F437" s="19">
        <v>1</v>
      </c>
      <c r="G437" s="31" t="s">
        <v>122</v>
      </c>
      <c r="H437" s="31" t="s">
        <v>497</v>
      </c>
      <c r="I437" s="51"/>
      <c r="J437" s="51"/>
      <c r="K437" s="51"/>
      <c r="L437" s="51">
        <v>56</v>
      </c>
      <c r="M437" s="51">
        <v>180</v>
      </c>
      <c r="N437" s="51">
        <v>140</v>
      </c>
      <c r="O437" s="51">
        <v>715</v>
      </c>
      <c r="P437" s="49">
        <v>151.375</v>
      </c>
      <c r="Q437" s="49">
        <v>151.375</v>
      </c>
      <c r="R437" s="49">
        <v>151.375</v>
      </c>
      <c r="S437" s="49"/>
      <c r="T437" s="49"/>
      <c r="U437" s="49"/>
      <c r="V437" s="49"/>
      <c r="W437" s="31" t="s">
        <v>122</v>
      </c>
      <c r="X437" s="31" t="s">
        <v>853</v>
      </c>
      <c r="Y437" s="31"/>
      <c r="Z437" s="19" t="s">
        <v>233</v>
      </c>
      <c r="AA437" s="19"/>
      <c r="AB437" s="3"/>
      <c r="AC437" s="3"/>
      <c r="AD437" s="3"/>
      <c r="AE437" s="3"/>
      <c r="AF437" s="3"/>
      <c r="AG437" s="3"/>
      <c r="AH437" s="3"/>
      <c r="AI437" s="3"/>
    </row>
    <row r="438" s="1" customFormat="1" ht="57" customHeight="1" spans="1:35">
      <c r="A438" s="26"/>
      <c r="B438" s="32" t="s">
        <v>1577</v>
      </c>
      <c r="C438" s="31" t="s">
        <v>1578</v>
      </c>
      <c r="D438" s="51" t="s">
        <v>230</v>
      </c>
      <c r="E438" s="31" t="s">
        <v>1538</v>
      </c>
      <c r="F438" s="19">
        <v>1</v>
      </c>
      <c r="G438" s="31" t="s">
        <v>122</v>
      </c>
      <c r="H438" s="31" t="s">
        <v>505</v>
      </c>
      <c r="I438" s="51"/>
      <c r="J438" s="51"/>
      <c r="K438" s="51"/>
      <c r="L438" s="51">
        <v>54</v>
      </c>
      <c r="M438" s="51">
        <v>220</v>
      </c>
      <c r="N438" s="51">
        <v>80</v>
      </c>
      <c r="O438" s="51">
        <v>485</v>
      </c>
      <c r="P438" s="49">
        <v>157.175</v>
      </c>
      <c r="Q438" s="49">
        <v>157.175</v>
      </c>
      <c r="R438" s="49">
        <v>157.175</v>
      </c>
      <c r="S438" s="49"/>
      <c r="T438" s="49"/>
      <c r="U438" s="49"/>
      <c r="V438" s="49"/>
      <c r="W438" s="31" t="s">
        <v>122</v>
      </c>
      <c r="X438" s="31" t="s">
        <v>853</v>
      </c>
      <c r="Y438" s="31"/>
      <c r="Z438" s="19" t="s">
        <v>233</v>
      </c>
      <c r="AA438" s="19"/>
      <c r="AB438" s="3"/>
      <c r="AC438" s="3"/>
      <c r="AD438" s="3"/>
      <c r="AE438" s="3"/>
      <c r="AF438" s="3"/>
      <c r="AG438" s="3"/>
      <c r="AH438" s="3"/>
      <c r="AI438" s="3"/>
    </row>
    <row r="439" s="1" customFormat="1" ht="57" customHeight="1" spans="1:35">
      <c r="A439" s="26"/>
      <c r="B439" s="32" t="s">
        <v>1579</v>
      </c>
      <c r="C439" s="31" t="s">
        <v>1580</v>
      </c>
      <c r="D439" s="51" t="s">
        <v>230</v>
      </c>
      <c r="E439" s="31" t="s">
        <v>1538</v>
      </c>
      <c r="F439" s="19">
        <v>1</v>
      </c>
      <c r="G439" s="31" t="s">
        <v>122</v>
      </c>
      <c r="H439" s="31" t="s">
        <v>501</v>
      </c>
      <c r="I439" s="51"/>
      <c r="J439" s="51"/>
      <c r="K439" s="51"/>
      <c r="L439" s="51">
        <v>16</v>
      </c>
      <c r="M439" s="51">
        <v>48</v>
      </c>
      <c r="N439" s="51">
        <v>132</v>
      </c>
      <c r="O439" s="51">
        <v>433</v>
      </c>
      <c r="P439" s="49">
        <v>104.375</v>
      </c>
      <c r="Q439" s="49">
        <v>104.375</v>
      </c>
      <c r="R439" s="49">
        <v>104.375</v>
      </c>
      <c r="S439" s="49"/>
      <c r="T439" s="49"/>
      <c r="U439" s="49"/>
      <c r="V439" s="49"/>
      <c r="W439" s="31" t="s">
        <v>122</v>
      </c>
      <c r="X439" s="31" t="s">
        <v>853</v>
      </c>
      <c r="Y439" s="31"/>
      <c r="Z439" s="19" t="s">
        <v>233</v>
      </c>
      <c r="AA439" s="19"/>
      <c r="AB439" s="3"/>
      <c r="AC439" s="3"/>
      <c r="AD439" s="3"/>
      <c r="AE439" s="3"/>
      <c r="AF439" s="3"/>
      <c r="AG439" s="3"/>
      <c r="AH439" s="3"/>
      <c r="AI439" s="3"/>
    </row>
    <row r="440" s="1" customFormat="1" ht="57" customHeight="1" spans="1:35">
      <c r="A440" s="26"/>
      <c r="B440" s="32" t="s">
        <v>1581</v>
      </c>
      <c r="C440" s="31" t="s">
        <v>1582</v>
      </c>
      <c r="D440" s="51" t="s">
        <v>230</v>
      </c>
      <c r="E440" s="31" t="s">
        <v>1538</v>
      </c>
      <c r="F440" s="19">
        <v>1</v>
      </c>
      <c r="G440" s="31" t="s">
        <v>122</v>
      </c>
      <c r="H440" s="31" t="s">
        <v>1583</v>
      </c>
      <c r="I440" s="51"/>
      <c r="J440" s="51"/>
      <c r="K440" s="51"/>
      <c r="L440" s="51">
        <v>14</v>
      </c>
      <c r="M440" s="51">
        <v>53</v>
      </c>
      <c r="N440" s="51">
        <v>55</v>
      </c>
      <c r="O440" s="51">
        <v>183</v>
      </c>
      <c r="P440" s="49">
        <v>65.95</v>
      </c>
      <c r="Q440" s="49">
        <v>65.95</v>
      </c>
      <c r="R440" s="49">
        <v>65.95</v>
      </c>
      <c r="S440" s="49"/>
      <c r="T440" s="49"/>
      <c r="U440" s="49"/>
      <c r="V440" s="49"/>
      <c r="W440" s="31" t="s">
        <v>122</v>
      </c>
      <c r="X440" s="31" t="s">
        <v>853</v>
      </c>
      <c r="Y440" s="31"/>
      <c r="Z440" s="19" t="s">
        <v>233</v>
      </c>
      <c r="AA440" s="19"/>
      <c r="AB440" s="3"/>
      <c r="AC440" s="3"/>
      <c r="AD440" s="3"/>
      <c r="AE440" s="3"/>
      <c r="AF440" s="3"/>
      <c r="AG440" s="3"/>
      <c r="AH440" s="3"/>
      <c r="AI440" s="3"/>
    </row>
    <row r="441" s="1" customFormat="1" ht="57" customHeight="1" spans="1:35">
      <c r="A441" s="26"/>
      <c r="B441" s="32" t="s">
        <v>1584</v>
      </c>
      <c r="C441" s="31" t="s">
        <v>1585</v>
      </c>
      <c r="D441" s="51" t="s">
        <v>230</v>
      </c>
      <c r="E441" s="31" t="s">
        <v>1538</v>
      </c>
      <c r="F441" s="19">
        <v>1</v>
      </c>
      <c r="G441" s="31" t="s">
        <v>122</v>
      </c>
      <c r="H441" s="31" t="s">
        <v>916</v>
      </c>
      <c r="I441" s="51"/>
      <c r="J441" s="51"/>
      <c r="K441" s="51"/>
      <c r="L441" s="51">
        <v>90</v>
      </c>
      <c r="M441" s="51">
        <v>293</v>
      </c>
      <c r="N441" s="51">
        <v>353</v>
      </c>
      <c r="O441" s="51">
        <v>1153</v>
      </c>
      <c r="P441" s="49">
        <v>140.525</v>
      </c>
      <c r="Q441" s="49">
        <v>140.525</v>
      </c>
      <c r="R441" s="49">
        <v>140.525</v>
      </c>
      <c r="S441" s="49"/>
      <c r="T441" s="49"/>
      <c r="U441" s="49"/>
      <c r="V441" s="49"/>
      <c r="W441" s="31" t="s">
        <v>122</v>
      </c>
      <c r="X441" s="31" t="s">
        <v>853</v>
      </c>
      <c r="Y441" s="31"/>
      <c r="Z441" s="19" t="s">
        <v>233</v>
      </c>
      <c r="AA441" s="19"/>
      <c r="AB441" s="3"/>
      <c r="AC441" s="3"/>
      <c r="AD441" s="3"/>
      <c r="AE441" s="3"/>
      <c r="AF441" s="3"/>
      <c r="AG441" s="3"/>
      <c r="AH441" s="3"/>
      <c r="AI441" s="3"/>
    </row>
    <row r="442" s="1" customFormat="1" ht="57" customHeight="1" spans="1:35">
      <c r="A442" s="26"/>
      <c r="B442" s="32" t="s">
        <v>1586</v>
      </c>
      <c r="C442" s="31" t="s">
        <v>1587</v>
      </c>
      <c r="D442" s="51" t="s">
        <v>230</v>
      </c>
      <c r="E442" s="31" t="s">
        <v>1538</v>
      </c>
      <c r="F442" s="19">
        <v>1</v>
      </c>
      <c r="G442" s="31" t="s">
        <v>122</v>
      </c>
      <c r="H442" s="31" t="s">
        <v>1162</v>
      </c>
      <c r="I442" s="51"/>
      <c r="J442" s="51"/>
      <c r="K442" s="51"/>
      <c r="L442" s="51">
        <v>5</v>
      </c>
      <c r="M442" s="51">
        <v>13</v>
      </c>
      <c r="N442" s="51">
        <v>17</v>
      </c>
      <c r="O442" s="51">
        <v>51</v>
      </c>
      <c r="P442" s="49">
        <v>160</v>
      </c>
      <c r="Q442" s="49">
        <v>160</v>
      </c>
      <c r="R442" s="49">
        <v>160</v>
      </c>
      <c r="S442" s="49"/>
      <c r="T442" s="49"/>
      <c r="U442" s="49"/>
      <c r="V442" s="49"/>
      <c r="W442" s="31" t="s">
        <v>122</v>
      </c>
      <c r="X442" s="31" t="s">
        <v>853</v>
      </c>
      <c r="Y442" s="31"/>
      <c r="Z442" s="19" t="s">
        <v>233</v>
      </c>
      <c r="AA442" s="19"/>
      <c r="AB442" s="3"/>
      <c r="AC442" s="3"/>
      <c r="AD442" s="3"/>
      <c r="AE442" s="3"/>
      <c r="AF442" s="3"/>
      <c r="AG442" s="3"/>
      <c r="AH442" s="3"/>
      <c r="AI442" s="3"/>
    </row>
    <row r="443" s="1" customFormat="1" ht="57" customHeight="1" spans="1:35">
      <c r="A443" s="26"/>
      <c r="B443" s="32" t="s">
        <v>1588</v>
      </c>
      <c r="C443" s="31" t="s">
        <v>1589</v>
      </c>
      <c r="D443" s="51" t="s">
        <v>230</v>
      </c>
      <c r="E443" s="31" t="s">
        <v>1538</v>
      </c>
      <c r="F443" s="19">
        <v>1</v>
      </c>
      <c r="G443" s="31" t="s">
        <v>127</v>
      </c>
      <c r="H443" s="31" t="s">
        <v>513</v>
      </c>
      <c r="I443" s="51"/>
      <c r="J443" s="51"/>
      <c r="K443" s="51"/>
      <c r="L443" s="51">
        <v>77</v>
      </c>
      <c r="M443" s="51">
        <v>253</v>
      </c>
      <c r="N443" s="51">
        <v>218</v>
      </c>
      <c r="O443" s="51">
        <v>711</v>
      </c>
      <c r="P443" s="49">
        <v>175</v>
      </c>
      <c r="Q443" s="49">
        <v>175</v>
      </c>
      <c r="R443" s="49">
        <v>175</v>
      </c>
      <c r="S443" s="49"/>
      <c r="T443" s="49"/>
      <c r="U443" s="49"/>
      <c r="V443" s="49"/>
      <c r="W443" s="31" t="s">
        <v>127</v>
      </c>
      <c r="X443" s="31" t="s">
        <v>853</v>
      </c>
      <c r="Y443" s="31"/>
      <c r="Z443" s="19" t="s">
        <v>233</v>
      </c>
      <c r="AA443" s="19"/>
      <c r="AB443" s="3"/>
      <c r="AC443" s="3"/>
      <c r="AD443" s="3"/>
      <c r="AE443" s="3"/>
      <c r="AF443" s="3"/>
      <c r="AG443" s="3"/>
      <c r="AH443" s="3"/>
      <c r="AI443" s="3"/>
    </row>
    <row r="444" s="1" customFormat="1" ht="57" customHeight="1" spans="1:35">
      <c r="A444" s="26"/>
      <c r="B444" s="32" t="s">
        <v>1590</v>
      </c>
      <c r="C444" s="31" t="s">
        <v>1591</v>
      </c>
      <c r="D444" s="51" t="s">
        <v>230</v>
      </c>
      <c r="E444" s="31" t="s">
        <v>1538</v>
      </c>
      <c r="F444" s="19">
        <v>1</v>
      </c>
      <c r="G444" s="31" t="s">
        <v>127</v>
      </c>
      <c r="H444" s="31" t="s">
        <v>697</v>
      </c>
      <c r="I444" s="51"/>
      <c r="J444" s="51"/>
      <c r="K444" s="51"/>
      <c r="L444" s="51">
        <v>23</v>
      </c>
      <c r="M444" s="51">
        <v>81</v>
      </c>
      <c r="N444" s="51">
        <v>112</v>
      </c>
      <c r="O444" s="51">
        <v>392</v>
      </c>
      <c r="P444" s="49">
        <v>108.65</v>
      </c>
      <c r="Q444" s="49">
        <v>108.65</v>
      </c>
      <c r="R444" s="49">
        <v>108.65</v>
      </c>
      <c r="S444" s="49"/>
      <c r="T444" s="49"/>
      <c r="U444" s="49"/>
      <c r="V444" s="49"/>
      <c r="W444" s="31" t="s">
        <v>127</v>
      </c>
      <c r="X444" s="31" t="s">
        <v>853</v>
      </c>
      <c r="Y444" s="31"/>
      <c r="Z444" s="19" t="s">
        <v>233</v>
      </c>
      <c r="AA444" s="19"/>
      <c r="AB444" s="3"/>
      <c r="AC444" s="3"/>
      <c r="AD444" s="3"/>
      <c r="AE444" s="3"/>
      <c r="AF444" s="3"/>
      <c r="AG444" s="3"/>
      <c r="AH444" s="3"/>
      <c r="AI444" s="3"/>
    </row>
    <row r="445" s="1" customFormat="1" ht="57" customHeight="1" spans="1:35">
      <c r="A445" s="26"/>
      <c r="B445" s="32" t="s">
        <v>1592</v>
      </c>
      <c r="C445" s="31" t="s">
        <v>1593</v>
      </c>
      <c r="D445" s="51" t="s">
        <v>230</v>
      </c>
      <c r="E445" s="31" t="s">
        <v>1538</v>
      </c>
      <c r="F445" s="19">
        <v>1</v>
      </c>
      <c r="G445" s="31" t="s">
        <v>93</v>
      </c>
      <c r="H445" s="31" t="s">
        <v>522</v>
      </c>
      <c r="I445" s="51"/>
      <c r="J445" s="51"/>
      <c r="K445" s="51"/>
      <c r="L445" s="51">
        <v>12</v>
      </c>
      <c r="M445" s="51">
        <v>39</v>
      </c>
      <c r="N445" s="51">
        <v>58</v>
      </c>
      <c r="O445" s="51">
        <v>198</v>
      </c>
      <c r="P445" s="49">
        <v>184.05</v>
      </c>
      <c r="Q445" s="49">
        <v>184.05</v>
      </c>
      <c r="R445" s="49">
        <v>184.05</v>
      </c>
      <c r="S445" s="49"/>
      <c r="T445" s="49"/>
      <c r="U445" s="49"/>
      <c r="V445" s="49"/>
      <c r="W445" s="31" t="s">
        <v>93</v>
      </c>
      <c r="X445" s="31" t="s">
        <v>853</v>
      </c>
      <c r="Y445" s="31"/>
      <c r="Z445" s="19" t="s">
        <v>233</v>
      </c>
      <c r="AA445" s="19"/>
      <c r="AB445" s="3"/>
      <c r="AC445" s="3"/>
      <c r="AD445" s="3"/>
      <c r="AE445" s="3"/>
      <c r="AF445" s="3"/>
      <c r="AG445" s="3"/>
      <c r="AH445" s="3"/>
      <c r="AI445" s="3"/>
    </row>
    <row r="446" s="1" customFormat="1" ht="57" customHeight="1" spans="1:35">
      <c r="A446" s="26"/>
      <c r="B446" s="32" t="s">
        <v>1594</v>
      </c>
      <c r="C446" s="31" t="s">
        <v>1595</v>
      </c>
      <c r="D446" s="51" t="s">
        <v>230</v>
      </c>
      <c r="E446" s="31" t="s">
        <v>1538</v>
      </c>
      <c r="F446" s="19">
        <v>1</v>
      </c>
      <c r="G446" s="31" t="s">
        <v>84</v>
      </c>
      <c r="H446" s="31" t="s">
        <v>1228</v>
      </c>
      <c r="I446" s="51"/>
      <c r="J446" s="51"/>
      <c r="K446" s="51"/>
      <c r="L446" s="51">
        <v>54</v>
      </c>
      <c r="M446" s="51">
        <v>218</v>
      </c>
      <c r="N446" s="51">
        <v>196</v>
      </c>
      <c r="O446" s="51">
        <v>814</v>
      </c>
      <c r="P446" s="49">
        <v>105.2</v>
      </c>
      <c r="Q446" s="49">
        <v>105.2</v>
      </c>
      <c r="R446" s="49">
        <v>105.2</v>
      </c>
      <c r="S446" s="49"/>
      <c r="T446" s="49"/>
      <c r="U446" s="49"/>
      <c r="V446" s="49"/>
      <c r="W446" s="31" t="s">
        <v>84</v>
      </c>
      <c r="X446" s="31" t="s">
        <v>853</v>
      </c>
      <c r="Y446" s="31"/>
      <c r="Z446" s="19" t="s">
        <v>233</v>
      </c>
      <c r="AA446" s="19"/>
      <c r="AB446" s="3"/>
      <c r="AC446" s="3"/>
      <c r="AD446" s="3"/>
      <c r="AE446" s="3"/>
      <c r="AF446" s="3"/>
      <c r="AG446" s="3"/>
      <c r="AH446" s="3"/>
      <c r="AI446" s="3"/>
    </row>
    <row r="447" s="1" customFormat="1" ht="57" customHeight="1" spans="1:35">
      <c r="A447" s="26"/>
      <c r="B447" s="32" t="s">
        <v>1596</v>
      </c>
      <c r="C447" s="31" t="s">
        <v>1597</v>
      </c>
      <c r="D447" s="51" t="s">
        <v>230</v>
      </c>
      <c r="E447" s="31" t="s">
        <v>1538</v>
      </c>
      <c r="F447" s="19">
        <v>1</v>
      </c>
      <c r="G447" s="31" t="s">
        <v>84</v>
      </c>
      <c r="H447" s="31" t="s">
        <v>534</v>
      </c>
      <c r="I447" s="51"/>
      <c r="J447" s="51"/>
      <c r="K447" s="51"/>
      <c r="L447" s="51">
        <v>89</v>
      </c>
      <c r="M447" s="51">
        <v>367</v>
      </c>
      <c r="N447" s="51">
        <v>155</v>
      </c>
      <c r="O447" s="51">
        <v>1012</v>
      </c>
      <c r="P447" s="49">
        <v>47.025</v>
      </c>
      <c r="Q447" s="49">
        <v>47.025</v>
      </c>
      <c r="R447" s="49">
        <v>47.025</v>
      </c>
      <c r="S447" s="49"/>
      <c r="T447" s="49"/>
      <c r="U447" s="49"/>
      <c r="V447" s="49"/>
      <c r="W447" s="31" t="s">
        <v>84</v>
      </c>
      <c r="X447" s="31" t="s">
        <v>853</v>
      </c>
      <c r="Y447" s="31"/>
      <c r="Z447" s="19" t="s">
        <v>233</v>
      </c>
      <c r="AA447" s="19"/>
      <c r="AB447" s="3"/>
      <c r="AC447" s="3"/>
      <c r="AD447" s="3"/>
      <c r="AE447" s="3"/>
      <c r="AF447" s="3"/>
      <c r="AG447" s="3"/>
      <c r="AH447" s="3"/>
      <c r="AI447" s="3"/>
    </row>
    <row r="448" s="1" customFormat="1" ht="57" customHeight="1" spans="1:35">
      <c r="A448" s="26"/>
      <c r="B448" s="32" t="s">
        <v>1598</v>
      </c>
      <c r="C448" s="31" t="s">
        <v>1599</v>
      </c>
      <c r="D448" s="51" t="s">
        <v>230</v>
      </c>
      <c r="E448" s="31" t="s">
        <v>1538</v>
      </c>
      <c r="F448" s="19">
        <v>1</v>
      </c>
      <c r="G448" s="31" t="s">
        <v>84</v>
      </c>
      <c r="H448" s="31" t="s">
        <v>534</v>
      </c>
      <c r="I448" s="51"/>
      <c r="J448" s="51"/>
      <c r="K448" s="51"/>
      <c r="L448" s="51">
        <v>22</v>
      </c>
      <c r="M448" s="51">
        <v>62</v>
      </c>
      <c r="N448" s="51">
        <v>44</v>
      </c>
      <c r="O448" s="51">
        <v>132</v>
      </c>
      <c r="P448" s="49">
        <v>63.675</v>
      </c>
      <c r="Q448" s="49">
        <v>63.675</v>
      </c>
      <c r="R448" s="49">
        <v>63.675</v>
      </c>
      <c r="S448" s="49"/>
      <c r="T448" s="49"/>
      <c r="U448" s="49"/>
      <c r="V448" s="49"/>
      <c r="W448" s="31" t="s">
        <v>84</v>
      </c>
      <c r="X448" s="31" t="s">
        <v>853</v>
      </c>
      <c r="Y448" s="31"/>
      <c r="Z448" s="19" t="s">
        <v>233</v>
      </c>
      <c r="AA448" s="19"/>
      <c r="AB448" s="3"/>
      <c r="AC448" s="3"/>
      <c r="AD448" s="3"/>
      <c r="AE448" s="3"/>
      <c r="AF448" s="3"/>
      <c r="AG448" s="3"/>
      <c r="AH448" s="3"/>
      <c r="AI448" s="3"/>
    </row>
    <row r="449" s="1" customFormat="1" ht="57" customHeight="1" spans="1:35">
      <c r="A449" s="26"/>
      <c r="B449" s="32" t="s">
        <v>1600</v>
      </c>
      <c r="C449" s="31" t="s">
        <v>1601</v>
      </c>
      <c r="D449" s="51" t="s">
        <v>230</v>
      </c>
      <c r="E449" s="31" t="s">
        <v>1538</v>
      </c>
      <c r="F449" s="19">
        <v>1</v>
      </c>
      <c r="G449" s="31" t="s">
        <v>84</v>
      </c>
      <c r="H449" s="31" t="s">
        <v>1602</v>
      </c>
      <c r="I449" s="51"/>
      <c r="J449" s="51"/>
      <c r="K449" s="51"/>
      <c r="L449" s="51">
        <v>18</v>
      </c>
      <c r="M449" s="51">
        <v>56</v>
      </c>
      <c r="N449" s="51">
        <v>54</v>
      </c>
      <c r="O449" s="51">
        <v>210</v>
      </c>
      <c r="P449" s="49">
        <v>57.175</v>
      </c>
      <c r="Q449" s="49">
        <v>57.175</v>
      </c>
      <c r="R449" s="49">
        <v>57.175</v>
      </c>
      <c r="S449" s="49"/>
      <c r="T449" s="49"/>
      <c r="U449" s="49"/>
      <c r="V449" s="49"/>
      <c r="W449" s="31" t="s">
        <v>84</v>
      </c>
      <c r="X449" s="31" t="s">
        <v>853</v>
      </c>
      <c r="Y449" s="31"/>
      <c r="Z449" s="19" t="s">
        <v>233</v>
      </c>
      <c r="AA449" s="19"/>
      <c r="AB449" s="3"/>
      <c r="AC449" s="3"/>
      <c r="AD449" s="3"/>
      <c r="AE449" s="3"/>
      <c r="AF449" s="3"/>
      <c r="AG449" s="3"/>
      <c r="AH449" s="3"/>
      <c r="AI449" s="3"/>
    </row>
    <row r="450" s="1" customFormat="1" ht="57" customHeight="1" spans="1:35">
      <c r="A450" s="26"/>
      <c r="B450" s="32" t="s">
        <v>1603</v>
      </c>
      <c r="C450" s="31" t="s">
        <v>1604</v>
      </c>
      <c r="D450" s="51" t="s">
        <v>230</v>
      </c>
      <c r="E450" s="31" t="s">
        <v>1538</v>
      </c>
      <c r="F450" s="19">
        <v>1</v>
      </c>
      <c r="G450" s="31" t="s">
        <v>84</v>
      </c>
      <c r="H450" s="31" t="s">
        <v>1605</v>
      </c>
      <c r="I450" s="51"/>
      <c r="J450" s="51"/>
      <c r="K450" s="51"/>
      <c r="L450" s="51">
        <v>3</v>
      </c>
      <c r="M450" s="51">
        <v>14</v>
      </c>
      <c r="N450" s="51">
        <v>14</v>
      </c>
      <c r="O450" s="51">
        <v>68</v>
      </c>
      <c r="P450" s="49">
        <v>59.925</v>
      </c>
      <c r="Q450" s="49">
        <v>59.925</v>
      </c>
      <c r="R450" s="49">
        <v>59.925</v>
      </c>
      <c r="S450" s="49"/>
      <c r="T450" s="49"/>
      <c r="U450" s="49"/>
      <c r="V450" s="49"/>
      <c r="W450" s="31" t="s">
        <v>84</v>
      </c>
      <c r="X450" s="31" t="s">
        <v>853</v>
      </c>
      <c r="Y450" s="31"/>
      <c r="Z450" s="19" t="s">
        <v>233</v>
      </c>
      <c r="AA450" s="19"/>
      <c r="AB450" s="3"/>
      <c r="AC450" s="3"/>
      <c r="AD450" s="3"/>
      <c r="AE450" s="3"/>
      <c r="AF450" s="3"/>
      <c r="AG450" s="3"/>
      <c r="AH450" s="3"/>
      <c r="AI450" s="3"/>
    </row>
    <row r="451" s="1" customFormat="1" ht="57" customHeight="1" spans="1:35">
      <c r="A451" s="26"/>
      <c r="B451" s="32" t="s">
        <v>1606</v>
      </c>
      <c r="C451" s="31" t="s">
        <v>1607</v>
      </c>
      <c r="D451" s="51" t="s">
        <v>230</v>
      </c>
      <c r="E451" s="31" t="s">
        <v>1538</v>
      </c>
      <c r="F451" s="19">
        <v>1</v>
      </c>
      <c r="G451" s="31" t="s">
        <v>84</v>
      </c>
      <c r="H451" s="31" t="s">
        <v>1172</v>
      </c>
      <c r="I451" s="51"/>
      <c r="J451" s="51"/>
      <c r="K451" s="51"/>
      <c r="L451" s="51">
        <v>20</v>
      </c>
      <c r="M451" s="51">
        <v>59</v>
      </c>
      <c r="N451" s="51">
        <v>56</v>
      </c>
      <c r="O451" s="51">
        <v>240</v>
      </c>
      <c r="P451" s="49">
        <v>63.7</v>
      </c>
      <c r="Q451" s="49">
        <v>63.7</v>
      </c>
      <c r="R451" s="49">
        <v>63.7</v>
      </c>
      <c r="S451" s="49"/>
      <c r="T451" s="49"/>
      <c r="U451" s="49"/>
      <c r="V451" s="49"/>
      <c r="W451" s="31" t="s">
        <v>84</v>
      </c>
      <c r="X451" s="31" t="s">
        <v>853</v>
      </c>
      <c r="Y451" s="31"/>
      <c r="Z451" s="19" t="s">
        <v>233</v>
      </c>
      <c r="AA451" s="19"/>
      <c r="AB451" s="3"/>
      <c r="AC451" s="3"/>
      <c r="AD451" s="3"/>
      <c r="AE451" s="3"/>
      <c r="AF451" s="3"/>
      <c r="AG451" s="3"/>
      <c r="AH451" s="3"/>
      <c r="AI451" s="3"/>
    </row>
    <row r="452" s="1" customFormat="1" ht="57" customHeight="1" spans="1:35">
      <c r="A452" s="26"/>
      <c r="B452" s="32" t="s">
        <v>1608</v>
      </c>
      <c r="C452" s="31" t="s">
        <v>1609</v>
      </c>
      <c r="D452" s="51" t="s">
        <v>230</v>
      </c>
      <c r="E452" s="31" t="s">
        <v>1538</v>
      </c>
      <c r="F452" s="19">
        <v>1</v>
      </c>
      <c r="G452" s="31" t="s">
        <v>84</v>
      </c>
      <c r="H452" s="31" t="s">
        <v>1610</v>
      </c>
      <c r="I452" s="51"/>
      <c r="J452" s="51"/>
      <c r="K452" s="51"/>
      <c r="L452" s="51">
        <v>15</v>
      </c>
      <c r="M452" s="51">
        <v>45</v>
      </c>
      <c r="N452" s="51">
        <v>30</v>
      </c>
      <c r="O452" s="51">
        <v>108</v>
      </c>
      <c r="P452" s="49">
        <v>89.6</v>
      </c>
      <c r="Q452" s="49">
        <v>89.6</v>
      </c>
      <c r="R452" s="49">
        <v>89.6</v>
      </c>
      <c r="S452" s="49"/>
      <c r="T452" s="49"/>
      <c r="U452" s="49"/>
      <c r="V452" s="49"/>
      <c r="W452" s="31" t="s">
        <v>84</v>
      </c>
      <c r="X452" s="31" t="s">
        <v>853</v>
      </c>
      <c r="Y452" s="31"/>
      <c r="Z452" s="19" t="s">
        <v>233</v>
      </c>
      <c r="AA452" s="19"/>
      <c r="AB452" s="3"/>
      <c r="AC452" s="3"/>
      <c r="AD452" s="3"/>
      <c r="AE452" s="3"/>
      <c r="AF452" s="3"/>
      <c r="AG452" s="3"/>
      <c r="AH452" s="3"/>
      <c r="AI452" s="3"/>
    </row>
    <row r="453" s="1" customFormat="1" ht="57" customHeight="1" spans="1:35">
      <c r="A453" s="26"/>
      <c r="B453" s="32" t="s">
        <v>1611</v>
      </c>
      <c r="C453" s="31" t="s">
        <v>1612</v>
      </c>
      <c r="D453" s="51" t="s">
        <v>230</v>
      </c>
      <c r="E453" s="31" t="s">
        <v>1538</v>
      </c>
      <c r="F453" s="19">
        <v>1</v>
      </c>
      <c r="G453" s="31" t="s">
        <v>84</v>
      </c>
      <c r="H453" s="31" t="s">
        <v>534</v>
      </c>
      <c r="I453" s="51"/>
      <c r="J453" s="51"/>
      <c r="K453" s="51"/>
      <c r="L453" s="51">
        <v>20</v>
      </c>
      <c r="M453" s="51">
        <v>80</v>
      </c>
      <c r="N453" s="51">
        <v>40</v>
      </c>
      <c r="O453" s="51">
        <v>130</v>
      </c>
      <c r="P453" s="49">
        <v>89.4</v>
      </c>
      <c r="Q453" s="49">
        <v>89.4</v>
      </c>
      <c r="R453" s="49">
        <v>89.4</v>
      </c>
      <c r="S453" s="49"/>
      <c r="T453" s="49"/>
      <c r="U453" s="49"/>
      <c r="V453" s="49"/>
      <c r="W453" s="31" t="s">
        <v>84</v>
      </c>
      <c r="X453" s="31" t="s">
        <v>853</v>
      </c>
      <c r="Y453" s="31"/>
      <c r="Z453" s="19" t="s">
        <v>233</v>
      </c>
      <c r="AA453" s="19"/>
      <c r="AB453" s="3"/>
      <c r="AC453" s="3"/>
      <c r="AD453" s="3"/>
      <c r="AE453" s="3"/>
      <c r="AF453" s="3"/>
      <c r="AG453" s="3"/>
      <c r="AH453" s="3"/>
      <c r="AI453" s="3"/>
    </row>
    <row r="454" s="1" customFormat="1" ht="57" customHeight="1" spans="1:35">
      <c r="A454" s="26"/>
      <c r="B454" s="32" t="s">
        <v>1613</v>
      </c>
      <c r="C454" s="31" t="s">
        <v>1614</v>
      </c>
      <c r="D454" s="51" t="s">
        <v>230</v>
      </c>
      <c r="E454" s="31" t="s">
        <v>1538</v>
      </c>
      <c r="F454" s="19">
        <v>1</v>
      </c>
      <c r="G454" s="31" t="s">
        <v>84</v>
      </c>
      <c r="H454" s="31" t="s">
        <v>1096</v>
      </c>
      <c r="I454" s="51"/>
      <c r="J454" s="51"/>
      <c r="K454" s="51"/>
      <c r="L454" s="51">
        <v>19</v>
      </c>
      <c r="M454" s="51">
        <v>57</v>
      </c>
      <c r="N454" s="51">
        <v>72</v>
      </c>
      <c r="O454" s="51">
        <v>294</v>
      </c>
      <c r="P454" s="49">
        <v>51.95</v>
      </c>
      <c r="Q454" s="49">
        <v>51.95</v>
      </c>
      <c r="R454" s="49">
        <v>51.95</v>
      </c>
      <c r="S454" s="49"/>
      <c r="T454" s="49"/>
      <c r="U454" s="49"/>
      <c r="V454" s="49"/>
      <c r="W454" s="31" t="s">
        <v>84</v>
      </c>
      <c r="X454" s="31" t="s">
        <v>853</v>
      </c>
      <c r="Y454" s="31"/>
      <c r="Z454" s="19" t="s">
        <v>233</v>
      </c>
      <c r="AA454" s="19"/>
      <c r="AB454" s="3"/>
      <c r="AC454" s="3"/>
      <c r="AD454" s="3"/>
      <c r="AE454" s="3"/>
      <c r="AF454" s="3"/>
      <c r="AG454" s="3"/>
      <c r="AH454" s="3"/>
      <c r="AI454" s="3"/>
    </row>
    <row r="455" s="1" customFormat="1" ht="57" customHeight="1" spans="1:35">
      <c r="A455" s="26"/>
      <c r="B455" s="32" t="s">
        <v>1615</v>
      </c>
      <c r="C455" s="31" t="s">
        <v>1616</v>
      </c>
      <c r="D455" s="51" t="s">
        <v>230</v>
      </c>
      <c r="E455" s="31" t="s">
        <v>1538</v>
      </c>
      <c r="F455" s="19">
        <v>1</v>
      </c>
      <c r="G455" s="31" t="s">
        <v>73</v>
      </c>
      <c r="H455" s="31" t="s">
        <v>1100</v>
      </c>
      <c r="I455" s="51"/>
      <c r="J455" s="51"/>
      <c r="K455" s="51"/>
      <c r="L455" s="51">
        <v>15</v>
      </c>
      <c r="M455" s="51">
        <v>52</v>
      </c>
      <c r="N455" s="51">
        <v>328</v>
      </c>
      <c r="O455" s="51">
        <v>1051</v>
      </c>
      <c r="P455" s="49">
        <v>112.25</v>
      </c>
      <c r="Q455" s="49">
        <v>112.25</v>
      </c>
      <c r="R455" s="49">
        <v>112.25</v>
      </c>
      <c r="S455" s="49"/>
      <c r="T455" s="49"/>
      <c r="U455" s="49"/>
      <c r="V455" s="49"/>
      <c r="W455" s="31" t="s">
        <v>73</v>
      </c>
      <c r="X455" s="31" t="s">
        <v>853</v>
      </c>
      <c r="Y455" s="31"/>
      <c r="Z455" s="19" t="s">
        <v>233</v>
      </c>
      <c r="AA455" s="19"/>
      <c r="AB455" s="3"/>
      <c r="AC455" s="3"/>
      <c r="AD455" s="3"/>
      <c r="AE455" s="3"/>
      <c r="AF455" s="3"/>
      <c r="AG455" s="3"/>
      <c r="AH455" s="3"/>
      <c r="AI455" s="3"/>
    </row>
    <row r="456" s="1" customFormat="1" ht="57" customHeight="1" spans="1:35">
      <c r="A456" s="26"/>
      <c r="B456" s="32" t="s">
        <v>1617</v>
      </c>
      <c r="C456" s="31" t="s">
        <v>1618</v>
      </c>
      <c r="D456" s="51" t="s">
        <v>230</v>
      </c>
      <c r="E456" s="31" t="s">
        <v>1538</v>
      </c>
      <c r="F456" s="19">
        <v>1</v>
      </c>
      <c r="G456" s="31" t="s">
        <v>73</v>
      </c>
      <c r="H456" s="31" t="s">
        <v>1100</v>
      </c>
      <c r="I456" s="51"/>
      <c r="J456" s="51"/>
      <c r="K456" s="51"/>
      <c r="L456" s="51">
        <v>22</v>
      </c>
      <c r="M456" s="51">
        <v>78</v>
      </c>
      <c r="N456" s="51">
        <v>328</v>
      </c>
      <c r="O456" s="51">
        <v>1051</v>
      </c>
      <c r="P456" s="49">
        <v>75.75</v>
      </c>
      <c r="Q456" s="49">
        <v>75.75</v>
      </c>
      <c r="R456" s="49">
        <v>75.75</v>
      </c>
      <c r="S456" s="49"/>
      <c r="T456" s="49"/>
      <c r="U456" s="49"/>
      <c r="V456" s="49"/>
      <c r="W456" s="31" t="s">
        <v>73</v>
      </c>
      <c r="X456" s="31" t="s">
        <v>853</v>
      </c>
      <c r="Y456" s="31"/>
      <c r="Z456" s="19" t="s">
        <v>233</v>
      </c>
      <c r="AA456" s="19"/>
      <c r="AB456" s="3"/>
      <c r="AC456" s="3"/>
      <c r="AD456" s="3"/>
      <c r="AE456" s="3"/>
      <c r="AF456" s="3"/>
      <c r="AG456" s="3"/>
      <c r="AH456" s="3"/>
      <c r="AI456" s="3"/>
    </row>
    <row r="457" s="1" customFormat="1" ht="57" customHeight="1" spans="1:35">
      <c r="A457" s="26"/>
      <c r="B457" s="32" t="s">
        <v>1619</v>
      </c>
      <c r="C457" s="31" t="s">
        <v>1620</v>
      </c>
      <c r="D457" s="51" t="s">
        <v>230</v>
      </c>
      <c r="E457" s="31" t="s">
        <v>1538</v>
      </c>
      <c r="F457" s="19">
        <v>1</v>
      </c>
      <c r="G457" s="31" t="s">
        <v>73</v>
      </c>
      <c r="H457" s="31" t="s">
        <v>1100</v>
      </c>
      <c r="I457" s="51"/>
      <c r="J457" s="51"/>
      <c r="K457" s="51"/>
      <c r="L457" s="51">
        <v>21</v>
      </c>
      <c r="M457" s="51">
        <v>74</v>
      </c>
      <c r="N457" s="51">
        <v>328</v>
      </c>
      <c r="O457" s="51">
        <v>1051</v>
      </c>
      <c r="P457" s="49">
        <v>150</v>
      </c>
      <c r="Q457" s="49">
        <v>150</v>
      </c>
      <c r="R457" s="49">
        <v>150</v>
      </c>
      <c r="S457" s="49"/>
      <c r="T457" s="49"/>
      <c r="U457" s="49"/>
      <c r="V457" s="49"/>
      <c r="W457" s="31" t="s">
        <v>73</v>
      </c>
      <c r="X457" s="31" t="s">
        <v>853</v>
      </c>
      <c r="Y457" s="31"/>
      <c r="Z457" s="19" t="s">
        <v>233</v>
      </c>
      <c r="AA457" s="19"/>
      <c r="AB457" s="3"/>
      <c r="AC457" s="3"/>
      <c r="AD457" s="3"/>
      <c r="AE457" s="3"/>
      <c r="AF457" s="3"/>
      <c r="AG457" s="3"/>
      <c r="AH457" s="3"/>
      <c r="AI457" s="3"/>
    </row>
    <row r="458" s="1" customFormat="1" ht="57" customHeight="1" spans="1:35">
      <c r="A458" s="26"/>
      <c r="B458" s="32" t="s">
        <v>1621</v>
      </c>
      <c r="C458" s="31" t="s">
        <v>1622</v>
      </c>
      <c r="D458" s="51" t="s">
        <v>230</v>
      </c>
      <c r="E458" s="31" t="s">
        <v>1538</v>
      </c>
      <c r="F458" s="19">
        <v>1</v>
      </c>
      <c r="G458" s="31" t="s">
        <v>73</v>
      </c>
      <c r="H458" s="31" t="s">
        <v>546</v>
      </c>
      <c r="I458" s="51"/>
      <c r="J458" s="51"/>
      <c r="K458" s="51"/>
      <c r="L458" s="51">
        <v>63</v>
      </c>
      <c r="M458" s="51">
        <v>203</v>
      </c>
      <c r="N458" s="51">
        <v>528</v>
      </c>
      <c r="O458" s="51">
        <v>1617</v>
      </c>
      <c r="P458" s="49">
        <v>168.15</v>
      </c>
      <c r="Q458" s="49">
        <v>168.15</v>
      </c>
      <c r="R458" s="49">
        <v>168.15</v>
      </c>
      <c r="S458" s="49"/>
      <c r="T458" s="49"/>
      <c r="U458" s="49"/>
      <c r="V458" s="49"/>
      <c r="W458" s="31" t="s">
        <v>73</v>
      </c>
      <c r="X458" s="31" t="s">
        <v>853</v>
      </c>
      <c r="Y458" s="31"/>
      <c r="Z458" s="19" t="s">
        <v>233</v>
      </c>
      <c r="AA458" s="19"/>
      <c r="AB458" s="3"/>
      <c r="AC458" s="3"/>
      <c r="AD458" s="3"/>
      <c r="AE458" s="3"/>
      <c r="AF458" s="3"/>
      <c r="AG458" s="3"/>
      <c r="AH458" s="3"/>
      <c r="AI458" s="3"/>
    </row>
    <row r="459" s="1" customFormat="1" ht="57" customHeight="1" spans="1:35">
      <c r="A459" s="26"/>
      <c r="B459" s="32" t="s">
        <v>1623</v>
      </c>
      <c r="C459" s="31" t="s">
        <v>1624</v>
      </c>
      <c r="D459" s="51" t="s">
        <v>230</v>
      </c>
      <c r="E459" s="31" t="s">
        <v>1538</v>
      </c>
      <c r="F459" s="19">
        <v>1</v>
      </c>
      <c r="G459" s="31" t="s">
        <v>73</v>
      </c>
      <c r="H459" s="31" t="s">
        <v>546</v>
      </c>
      <c r="I459" s="51"/>
      <c r="J459" s="51"/>
      <c r="K459" s="51"/>
      <c r="L459" s="51">
        <v>41</v>
      </c>
      <c r="M459" s="51">
        <v>143</v>
      </c>
      <c r="N459" s="51">
        <v>528</v>
      </c>
      <c r="O459" s="51">
        <v>1617</v>
      </c>
      <c r="P459" s="49">
        <v>72.6</v>
      </c>
      <c r="Q459" s="49">
        <v>72.6</v>
      </c>
      <c r="R459" s="49">
        <v>72.6</v>
      </c>
      <c r="S459" s="49"/>
      <c r="T459" s="49"/>
      <c r="U459" s="49"/>
      <c r="V459" s="49"/>
      <c r="W459" s="31" t="s">
        <v>73</v>
      </c>
      <c r="X459" s="31" t="s">
        <v>853</v>
      </c>
      <c r="Y459" s="31"/>
      <c r="Z459" s="19" t="s">
        <v>233</v>
      </c>
      <c r="AA459" s="19"/>
      <c r="AB459" s="3"/>
      <c r="AC459" s="3"/>
      <c r="AD459" s="3"/>
      <c r="AE459" s="3"/>
      <c r="AF459" s="3"/>
      <c r="AG459" s="3"/>
      <c r="AH459" s="3"/>
      <c r="AI459" s="3"/>
    </row>
    <row r="460" s="1" customFormat="1" ht="57" customHeight="1" spans="1:35">
      <c r="A460" s="26"/>
      <c r="B460" s="32" t="s">
        <v>1625</v>
      </c>
      <c r="C460" s="31" t="s">
        <v>1626</v>
      </c>
      <c r="D460" s="51" t="s">
        <v>230</v>
      </c>
      <c r="E460" s="31" t="s">
        <v>1538</v>
      </c>
      <c r="F460" s="19">
        <v>1</v>
      </c>
      <c r="G460" s="31" t="s">
        <v>73</v>
      </c>
      <c r="H460" s="31" t="s">
        <v>546</v>
      </c>
      <c r="I460" s="51"/>
      <c r="J460" s="51"/>
      <c r="K460" s="51"/>
      <c r="L460" s="51">
        <v>33</v>
      </c>
      <c r="M460" s="51">
        <v>76</v>
      </c>
      <c r="N460" s="51">
        <v>528</v>
      </c>
      <c r="O460" s="51">
        <v>1617</v>
      </c>
      <c r="P460" s="49">
        <v>79.25</v>
      </c>
      <c r="Q460" s="49">
        <v>79.25</v>
      </c>
      <c r="R460" s="49">
        <v>79.25</v>
      </c>
      <c r="S460" s="49"/>
      <c r="T460" s="49"/>
      <c r="U460" s="49"/>
      <c r="V460" s="49"/>
      <c r="W460" s="31" t="s">
        <v>73</v>
      </c>
      <c r="X460" s="31" t="s">
        <v>853</v>
      </c>
      <c r="Y460" s="31"/>
      <c r="Z460" s="19" t="s">
        <v>233</v>
      </c>
      <c r="AA460" s="19"/>
      <c r="AB460" s="3"/>
      <c r="AC460" s="3"/>
      <c r="AD460" s="3"/>
      <c r="AE460" s="3"/>
      <c r="AF460" s="3"/>
      <c r="AG460" s="3"/>
      <c r="AH460" s="3"/>
      <c r="AI460" s="3"/>
    </row>
    <row r="461" s="1" customFormat="1" ht="57" customHeight="1" spans="1:35">
      <c r="A461" s="26"/>
      <c r="B461" s="32" t="s">
        <v>1627</v>
      </c>
      <c r="C461" s="31" t="s">
        <v>1628</v>
      </c>
      <c r="D461" s="51" t="s">
        <v>230</v>
      </c>
      <c r="E461" s="31" t="s">
        <v>1538</v>
      </c>
      <c r="F461" s="19">
        <v>1</v>
      </c>
      <c r="G461" s="31" t="s">
        <v>73</v>
      </c>
      <c r="H461" s="31" t="s">
        <v>546</v>
      </c>
      <c r="I461" s="51"/>
      <c r="J461" s="51"/>
      <c r="K461" s="51"/>
      <c r="L461" s="51">
        <v>38</v>
      </c>
      <c r="M461" s="51">
        <v>109</v>
      </c>
      <c r="N461" s="51">
        <v>528</v>
      </c>
      <c r="O461" s="51">
        <v>1617</v>
      </c>
      <c r="P461" s="49">
        <v>120</v>
      </c>
      <c r="Q461" s="49">
        <v>120</v>
      </c>
      <c r="R461" s="49">
        <v>120</v>
      </c>
      <c r="S461" s="49"/>
      <c r="T461" s="49"/>
      <c r="U461" s="49"/>
      <c r="V461" s="49"/>
      <c r="W461" s="31" t="s">
        <v>73</v>
      </c>
      <c r="X461" s="31" t="s">
        <v>853</v>
      </c>
      <c r="Y461" s="31"/>
      <c r="Z461" s="19" t="s">
        <v>233</v>
      </c>
      <c r="AA461" s="19"/>
      <c r="AB461" s="3"/>
      <c r="AC461" s="3"/>
      <c r="AD461" s="3"/>
      <c r="AE461" s="3"/>
      <c r="AF461" s="3"/>
      <c r="AG461" s="3"/>
      <c r="AH461" s="3"/>
      <c r="AI461" s="3"/>
    </row>
    <row r="462" s="1" customFormat="1" ht="57" customHeight="1" spans="1:35">
      <c r="A462" s="26"/>
      <c r="B462" s="32" t="s">
        <v>1629</v>
      </c>
      <c r="C462" s="31" t="s">
        <v>1630</v>
      </c>
      <c r="D462" s="51" t="s">
        <v>230</v>
      </c>
      <c r="E462" s="31" t="s">
        <v>1538</v>
      </c>
      <c r="F462" s="19">
        <v>1</v>
      </c>
      <c r="G462" s="31" t="s">
        <v>93</v>
      </c>
      <c r="H462" s="31" t="s">
        <v>909</v>
      </c>
      <c r="I462" s="51"/>
      <c r="J462" s="51"/>
      <c r="K462" s="51"/>
      <c r="L462" s="51">
        <v>38</v>
      </c>
      <c r="M462" s="51">
        <v>109</v>
      </c>
      <c r="N462" s="51">
        <v>78</v>
      </c>
      <c r="O462" s="51">
        <v>268</v>
      </c>
      <c r="P462" s="49">
        <v>82.5</v>
      </c>
      <c r="Q462" s="49">
        <v>82.5</v>
      </c>
      <c r="R462" s="49">
        <v>82.5</v>
      </c>
      <c r="S462" s="49"/>
      <c r="T462" s="49"/>
      <c r="U462" s="49"/>
      <c r="V462" s="49"/>
      <c r="W462" s="31" t="s">
        <v>93</v>
      </c>
      <c r="X462" s="31" t="s">
        <v>853</v>
      </c>
      <c r="Y462" s="31"/>
      <c r="Z462" s="19" t="s">
        <v>233</v>
      </c>
      <c r="AA462" s="19"/>
      <c r="AB462" s="3"/>
      <c r="AC462" s="3"/>
      <c r="AD462" s="3"/>
      <c r="AE462" s="3"/>
      <c r="AF462" s="3"/>
      <c r="AG462" s="3"/>
      <c r="AH462" s="3"/>
      <c r="AI462" s="3"/>
    </row>
    <row r="463" s="1" customFormat="1" ht="57" customHeight="1" spans="1:35">
      <c r="A463" s="26"/>
      <c r="B463" s="32" t="s">
        <v>1631</v>
      </c>
      <c r="C463" s="31" t="s">
        <v>1632</v>
      </c>
      <c r="D463" s="51" t="s">
        <v>230</v>
      </c>
      <c r="E463" s="31" t="s">
        <v>1538</v>
      </c>
      <c r="F463" s="19">
        <v>1</v>
      </c>
      <c r="G463" s="31" t="s">
        <v>73</v>
      </c>
      <c r="H463" s="31" t="s">
        <v>1633</v>
      </c>
      <c r="I463" s="51"/>
      <c r="J463" s="51"/>
      <c r="K463" s="51"/>
      <c r="L463" s="51">
        <v>16</v>
      </c>
      <c r="M463" s="51">
        <v>34</v>
      </c>
      <c r="N463" s="51">
        <v>372</v>
      </c>
      <c r="O463" s="51">
        <v>1120</v>
      </c>
      <c r="P463" s="49">
        <v>66</v>
      </c>
      <c r="Q463" s="49">
        <v>66</v>
      </c>
      <c r="R463" s="49">
        <v>66</v>
      </c>
      <c r="S463" s="49"/>
      <c r="T463" s="49"/>
      <c r="U463" s="49"/>
      <c r="V463" s="49"/>
      <c r="W463" s="31" t="s">
        <v>73</v>
      </c>
      <c r="X463" s="31" t="s">
        <v>853</v>
      </c>
      <c r="Y463" s="31"/>
      <c r="Z463" s="19" t="s">
        <v>233</v>
      </c>
      <c r="AA463" s="19"/>
      <c r="AB463" s="3"/>
      <c r="AC463" s="3"/>
      <c r="AD463" s="3"/>
      <c r="AE463" s="3"/>
      <c r="AF463" s="3"/>
      <c r="AG463" s="3"/>
      <c r="AH463" s="3"/>
      <c r="AI463" s="3"/>
    </row>
    <row r="464" s="1" customFormat="1" ht="57" customHeight="1" spans="1:35">
      <c r="A464" s="26"/>
      <c r="B464" s="32" t="s">
        <v>1634</v>
      </c>
      <c r="C464" s="31" t="s">
        <v>1635</v>
      </c>
      <c r="D464" s="51" t="s">
        <v>230</v>
      </c>
      <c r="E464" s="31" t="s">
        <v>1538</v>
      </c>
      <c r="F464" s="19">
        <v>1</v>
      </c>
      <c r="G464" s="31" t="s">
        <v>73</v>
      </c>
      <c r="H464" s="31" t="s">
        <v>761</v>
      </c>
      <c r="I464" s="51"/>
      <c r="J464" s="51"/>
      <c r="K464" s="51"/>
      <c r="L464" s="51">
        <v>13</v>
      </c>
      <c r="M464" s="51">
        <v>27</v>
      </c>
      <c r="N464" s="51">
        <v>372</v>
      </c>
      <c r="O464" s="51">
        <v>1120</v>
      </c>
      <c r="P464" s="49">
        <v>139.375</v>
      </c>
      <c r="Q464" s="49">
        <v>139.375</v>
      </c>
      <c r="R464" s="49">
        <v>139.375</v>
      </c>
      <c r="S464" s="49"/>
      <c r="T464" s="49"/>
      <c r="U464" s="49"/>
      <c r="V464" s="49"/>
      <c r="W464" s="31" t="s">
        <v>73</v>
      </c>
      <c r="X464" s="31" t="s">
        <v>853</v>
      </c>
      <c r="Y464" s="31"/>
      <c r="Z464" s="19" t="s">
        <v>233</v>
      </c>
      <c r="AA464" s="19"/>
      <c r="AB464" s="3"/>
      <c r="AC464" s="3"/>
      <c r="AD464" s="3"/>
      <c r="AE464" s="3"/>
      <c r="AF464" s="3"/>
      <c r="AG464" s="3"/>
      <c r="AH464" s="3"/>
      <c r="AI464" s="3"/>
    </row>
    <row r="465" s="1" customFormat="1" ht="57" customHeight="1" spans="1:35">
      <c r="A465" s="26"/>
      <c r="B465" s="32" t="s">
        <v>1636</v>
      </c>
      <c r="C465" s="31" t="s">
        <v>1637</v>
      </c>
      <c r="D465" s="51" t="s">
        <v>230</v>
      </c>
      <c r="E465" s="31" t="s">
        <v>1538</v>
      </c>
      <c r="F465" s="19">
        <v>1</v>
      </c>
      <c r="G465" s="31" t="s">
        <v>73</v>
      </c>
      <c r="H465" s="31" t="s">
        <v>761</v>
      </c>
      <c r="I465" s="51"/>
      <c r="J465" s="51"/>
      <c r="K465" s="51"/>
      <c r="L465" s="51">
        <v>13</v>
      </c>
      <c r="M465" s="51">
        <v>27</v>
      </c>
      <c r="N465" s="51">
        <v>372</v>
      </c>
      <c r="O465" s="51">
        <v>1120</v>
      </c>
      <c r="P465" s="49">
        <v>103.75</v>
      </c>
      <c r="Q465" s="49">
        <v>103.75</v>
      </c>
      <c r="R465" s="49">
        <v>103.75</v>
      </c>
      <c r="S465" s="49"/>
      <c r="T465" s="49"/>
      <c r="U465" s="49"/>
      <c r="V465" s="49"/>
      <c r="W465" s="31" t="s">
        <v>73</v>
      </c>
      <c r="X465" s="31" t="s">
        <v>853</v>
      </c>
      <c r="Y465" s="31"/>
      <c r="Z465" s="19" t="s">
        <v>233</v>
      </c>
      <c r="AA465" s="19"/>
      <c r="AB465" s="3"/>
      <c r="AC465" s="3"/>
      <c r="AD465" s="3"/>
      <c r="AE465" s="3"/>
      <c r="AF465" s="3"/>
      <c r="AG465" s="3"/>
      <c r="AH465" s="3"/>
      <c r="AI465" s="3"/>
    </row>
    <row r="466" s="1" customFormat="1" ht="57" customHeight="1" spans="1:35">
      <c r="A466" s="26"/>
      <c r="B466" s="32" t="s">
        <v>1638</v>
      </c>
      <c r="C466" s="31" t="s">
        <v>1639</v>
      </c>
      <c r="D466" s="51" t="s">
        <v>230</v>
      </c>
      <c r="E466" s="31" t="s">
        <v>1538</v>
      </c>
      <c r="F466" s="19">
        <v>1</v>
      </c>
      <c r="G466" s="31" t="s">
        <v>73</v>
      </c>
      <c r="H466" s="31" t="s">
        <v>761</v>
      </c>
      <c r="I466" s="51"/>
      <c r="J466" s="51"/>
      <c r="K466" s="51"/>
      <c r="L466" s="51">
        <v>13</v>
      </c>
      <c r="M466" s="51">
        <v>21</v>
      </c>
      <c r="N466" s="51">
        <v>372</v>
      </c>
      <c r="O466" s="51">
        <v>1120</v>
      </c>
      <c r="P466" s="49">
        <v>79.775</v>
      </c>
      <c r="Q466" s="49">
        <v>79.775</v>
      </c>
      <c r="R466" s="49">
        <v>79.775</v>
      </c>
      <c r="S466" s="49"/>
      <c r="T466" s="49"/>
      <c r="U466" s="49"/>
      <c r="V466" s="49"/>
      <c r="W466" s="31" t="s">
        <v>73</v>
      </c>
      <c r="X466" s="31" t="s">
        <v>853</v>
      </c>
      <c r="Y466" s="31"/>
      <c r="Z466" s="19" t="s">
        <v>233</v>
      </c>
      <c r="AA466" s="19"/>
      <c r="AB466" s="3"/>
      <c r="AC466" s="3"/>
      <c r="AD466" s="3"/>
      <c r="AE466" s="3"/>
      <c r="AF466" s="3"/>
      <c r="AG466" s="3"/>
      <c r="AH466" s="3"/>
      <c r="AI466" s="3"/>
    </row>
    <row r="467" s="1" customFormat="1" ht="57" customHeight="1" spans="1:35">
      <c r="A467" s="26"/>
      <c r="B467" s="32" t="s">
        <v>1640</v>
      </c>
      <c r="C467" s="31" t="s">
        <v>1641</v>
      </c>
      <c r="D467" s="51" t="s">
        <v>230</v>
      </c>
      <c r="E467" s="31" t="s">
        <v>1538</v>
      </c>
      <c r="F467" s="19">
        <v>1</v>
      </c>
      <c r="G467" s="31" t="s">
        <v>73</v>
      </c>
      <c r="H467" s="31" t="s">
        <v>554</v>
      </c>
      <c r="I467" s="51"/>
      <c r="J467" s="51"/>
      <c r="K467" s="51"/>
      <c r="L467" s="51">
        <v>15</v>
      </c>
      <c r="M467" s="51">
        <v>32</v>
      </c>
      <c r="N467" s="51">
        <v>372</v>
      </c>
      <c r="O467" s="51">
        <v>1120</v>
      </c>
      <c r="P467" s="49">
        <v>100.5</v>
      </c>
      <c r="Q467" s="49">
        <v>100.5</v>
      </c>
      <c r="R467" s="49">
        <v>100.5</v>
      </c>
      <c r="S467" s="49"/>
      <c r="T467" s="49"/>
      <c r="U467" s="49"/>
      <c r="V467" s="49"/>
      <c r="W467" s="31" t="s">
        <v>73</v>
      </c>
      <c r="X467" s="31" t="s">
        <v>853</v>
      </c>
      <c r="Y467" s="31"/>
      <c r="Z467" s="19" t="s">
        <v>233</v>
      </c>
      <c r="AA467" s="19"/>
      <c r="AB467" s="3"/>
      <c r="AC467" s="3"/>
      <c r="AD467" s="3"/>
      <c r="AE467" s="3"/>
      <c r="AF467" s="3"/>
      <c r="AG467" s="3"/>
      <c r="AH467" s="3"/>
      <c r="AI467" s="3"/>
    </row>
    <row r="468" s="1" customFormat="1" ht="57" customHeight="1" spans="1:35">
      <c r="A468" s="26"/>
      <c r="B468" s="32" t="s">
        <v>1642</v>
      </c>
      <c r="C468" s="31" t="s">
        <v>1643</v>
      </c>
      <c r="D468" s="51" t="s">
        <v>230</v>
      </c>
      <c r="E468" s="31" t="s">
        <v>1538</v>
      </c>
      <c r="F468" s="19">
        <v>1</v>
      </c>
      <c r="G468" s="31" t="s">
        <v>73</v>
      </c>
      <c r="H468" s="31" t="s">
        <v>1633</v>
      </c>
      <c r="I468" s="51"/>
      <c r="J468" s="51"/>
      <c r="K468" s="51"/>
      <c r="L468" s="51">
        <v>28</v>
      </c>
      <c r="M468" s="51">
        <v>84</v>
      </c>
      <c r="N468" s="51">
        <v>321</v>
      </c>
      <c r="O468" s="51">
        <v>1000</v>
      </c>
      <c r="P468" s="49">
        <v>54</v>
      </c>
      <c r="Q468" s="49">
        <v>54</v>
      </c>
      <c r="R468" s="49">
        <v>54</v>
      </c>
      <c r="S468" s="49"/>
      <c r="T468" s="49"/>
      <c r="U468" s="49"/>
      <c r="V468" s="49"/>
      <c r="W468" s="31" t="s">
        <v>73</v>
      </c>
      <c r="X468" s="31" t="s">
        <v>853</v>
      </c>
      <c r="Y468" s="31"/>
      <c r="Z468" s="19" t="s">
        <v>233</v>
      </c>
      <c r="AA468" s="19"/>
      <c r="AB468" s="3"/>
      <c r="AC468" s="3"/>
      <c r="AD468" s="3"/>
      <c r="AE468" s="3"/>
      <c r="AF468" s="3"/>
      <c r="AG468" s="3"/>
      <c r="AH468" s="3"/>
      <c r="AI468" s="3"/>
    </row>
    <row r="469" s="1" customFormat="1" ht="57" customHeight="1" spans="1:35">
      <c r="A469" s="26"/>
      <c r="B469" s="32" t="s">
        <v>1644</v>
      </c>
      <c r="C469" s="31" t="s">
        <v>1645</v>
      </c>
      <c r="D469" s="51" t="s">
        <v>230</v>
      </c>
      <c r="E469" s="31" t="s">
        <v>1538</v>
      </c>
      <c r="F469" s="19">
        <v>1</v>
      </c>
      <c r="G469" s="31" t="s">
        <v>73</v>
      </c>
      <c r="H469" s="31" t="s">
        <v>1633</v>
      </c>
      <c r="I469" s="51"/>
      <c r="J469" s="51"/>
      <c r="K469" s="51"/>
      <c r="L469" s="51">
        <v>26</v>
      </c>
      <c r="M469" s="51">
        <v>56</v>
      </c>
      <c r="N469" s="51">
        <v>321</v>
      </c>
      <c r="O469" s="51">
        <v>1000</v>
      </c>
      <c r="P469" s="49">
        <v>74.775</v>
      </c>
      <c r="Q469" s="49">
        <v>74.775</v>
      </c>
      <c r="R469" s="49">
        <v>74.775</v>
      </c>
      <c r="S469" s="49"/>
      <c r="T469" s="49"/>
      <c r="U469" s="49"/>
      <c r="V469" s="49"/>
      <c r="W469" s="31" t="s">
        <v>73</v>
      </c>
      <c r="X469" s="31" t="s">
        <v>853</v>
      </c>
      <c r="Y469" s="31"/>
      <c r="Z469" s="19" t="s">
        <v>233</v>
      </c>
      <c r="AA469" s="19"/>
      <c r="AB469" s="3"/>
      <c r="AC469" s="3"/>
      <c r="AD469" s="3"/>
      <c r="AE469" s="3"/>
      <c r="AF469" s="3"/>
      <c r="AG469" s="3"/>
      <c r="AH469" s="3"/>
      <c r="AI469" s="3"/>
    </row>
    <row r="470" s="1" customFormat="1" ht="57" customHeight="1" spans="1:35">
      <c r="A470" s="26"/>
      <c r="B470" s="32" t="s">
        <v>1646</v>
      </c>
      <c r="C470" s="31" t="s">
        <v>1647</v>
      </c>
      <c r="D470" s="51" t="s">
        <v>230</v>
      </c>
      <c r="E470" s="31" t="s">
        <v>1538</v>
      </c>
      <c r="F470" s="19">
        <v>1</v>
      </c>
      <c r="G470" s="31" t="s">
        <v>58</v>
      </c>
      <c r="H470" s="31" t="s">
        <v>59</v>
      </c>
      <c r="I470" s="51"/>
      <c r="J470" s="51"/>
      <c r="K470" s="51"/>
      <c r="L470" s="51">
        <v>16</v>
      </c>
      <c r="M470" s="51">
        <v>52</v>
      </c>
      <c r="N470" s="51">
        <v>18</v>
      </c>
      <c r="O470" s="51">
        <v>58</v>
      </c>
      <c r="P470" s="49">
        <v>70.75</v>
      </c>
      <c r="Q470" s="49">
        <v>70.75</v>
      </c>
      <c r="R470" s="49">
        <v>70.75</v>
      </c>
      <c r="S470" s="49"/>
      <c r="T470" s="49"/>
      <c r="U470" s="49"/>
      <c r="V470" s="49"/>
      <c r="W470" s="31" t="s">
        <v>58</v>
      </c>
      <c r="X470" s="31" t="s">
        <v>853</v>
      </c>
      <c r="Y470" s="31"/>
      <c r="Z470" s="19" t="s">
        <v>233</v>
      </c>
      <c r="AA470" s="19"/>
      <c r="AB470" s="3"/>
      <c r="AC470" s="3"/>
      <c r="AD470" s="3"/>
      <c r="AE470" s="3"/>
      <c r="AF470" s="3"/>
      <c r="AG470" s="3"/>
      <c r="AH470" s="3"/>
      <c r="AI470" s="3"/>
    </row>
    <row r="471" s="1" customFormat="1" ht="57" customHeight="1" spans="1:35">
      <c r="A471" s="26"/>
      <c r="B471" s="32" t="s">
        <v>1648</v>
      </c>
      <c r="C471" s="31" t="s">
        <v>1649</v>
      </c>
      <c r="D471" s="51" t="s">
        <v>230</v>
      </c>
      <c r="E471" s="31" t="s">
        <v>1538</v>
      </c>
      <c r="F471" s="19">
        <v>1</v>
      </c>
      <c r="G471" s="31" t="s">
        <v>68</v>
      </c>
      <c r="H471" s="31" t="s">
        <v>1248</v>
      </c>
      <c r="I471" s="51"/>
      <c r="J471" s="51"/>
      <c r="K471" s="51"/>
      <c r="L471" s="51">
        <v>102</v>
      </c>
      <c r="M471" s="51">
        <v>334</v>
      </c>
      <c r="N471" s="51">
        <v>179</v>
      </c>
      <c r="O471" s="51">
        <v>598</v>
      </c>
      <c r="P471" s="49">
        <v>136.5</v>
      </c>
      <c r="Q471" s="49">
        <v>136.5</v>
      </c>
      <c r="R471" s="49">
        <v>136.5</v>
      </c>
      <c r="S471" s="49"/>
      <c r="T471" s="49"/>
      <c r="U471" s="49"/>
      <c r="V471" s="49"/>
      <c r="W471" s="31" t="s">
        <v>68</v>
      </c>
      <c r="X471" s="31" t="s">
        <v>853</v>
      </c>
      <c r="Y471" s="31"/>
      <c r="Z471" s="19" t="s">
        <v>233</v>
      </c>
      <c r="AA471" s="19"/>
      <c r="AB471" s="3"/>
      <c r="AC471" s="3"/>
      <c r="AD471" s="3"/>
      <c r="AE471" s="3"/>
      <c r="AF471" s="3"/>
      <c r="AG471" s="3"/>
      <c r="AH471" s="3"/>
      <c r="AI471" s="3"/>
    </row>
    <row r="472" s="1" customFormat="1" ht="57" customHeight="1" spans="1:35">
      <c r="A472" s="26"/>
      <c r="B472" s="32" t="s">
        <v>1650</v>
      </c>
      <c r="C472" s="31" t="s">
        <v>1651</v>
      </c>
      <c r="D472" s="51" t="s">
        <v>230</v>
      </c>
      <c r="E472" s="31" t="s">
        <v>1538</v>
      </c>
      <c r="F472" s="19">
        <v>1</v>
      </c>
      <c r="G472" s="31" t="s">
        <v>68</v>
      </c>
      <c r="H472" s="31" t="s">
        <v>1652</v>
      </c>
      <c r="I472" s="51"/>
      <c r="J472" s="51"/>
      <c r="K472" s="51"/>
      <c r="L472" s="51">
        <v>103</v>
      </c>
      <c r="M472" s="51">
        <v>301</v>
      </c>
      <c r="N472" s="51">
        <v>105</v>
      </c>
      <c r="O472" s="51">
        <v>308</v>
      </c>
      <c r="P472" s="49">
        <v>79.125</v>
      </c>
      <c r="Q472" s="49">
        <v>79.125</v>
      </c>
      <c r="R472" s="49">
        <v>79.125</v>
      </c>
      <c r="S472" s="49"/>
      <c r="T472" s="49"/>
      <c r="U472" s="49"/>
      <c r="V472" s="49"/>
      <c r="W472" s="31" t="s">
        <v>68</v>
      </c>
      <c r="X472" s="31" t="s">
        <v>853</v>
      </c>
      <c r="Y472" s="31"/>
      <c r="Z472" s="19" t="s">
        <v>233</v>
      </c>
      <c r="AA472" s="19"/>
      <c r="AB472" s="3"/>
      <c r="AC472" s="3"/>
      <c r="AD472" s="3"/>
      <c r="AE472" s="3"/>
      <c r="AF472" s="3"/>
      <c r="AG472" s="3"/>
      <c r="AH472" s="3"/>
      <c r="AI472" s="3"/>
    </row>
    <row r="473" s="1" customFormat="1" ht="57" customHeight="1" spans="1:35">
      <c r="A473" s="26"/>
      <c r="B473" s="32" t="s">
        <v>1653</v>
      </c>
      <c r="C473" s="31" t="s">
        <v>1654</v>
      </c>
      <c r="D473" s="51" t="s">
        <v>230</v>
      </c>
      <c r="E473" s="31" t="s">
        <v>1538</v>
      </c>
      <c r="F473" s="19">
        <v>1</v>
      </c>
      <c r="G473" s="31" t="s">
        <v>68</v>
      </c>
      <c r="H473" s="31" t="s">
        <v>661</v>
      </c>
      <c r="I473" s="51"/>
      <c r="J473" s="51"/>
      <c r="K473" s="51"/>
      <c r="L473" s="51">
        <v>98</v>
      </c>
      <c r="M473" s="51">
        <v>442</v>
      </c>
      <c r="N473" s="51">
        <v>113</v>
      </c>
      <c r="O473" s="51">
        <v>463</v>
      </c>
      <c r="P473" s="49">
        <v>118.15</v>
      </c>
      <c r="Q473" s="49">
        <v>118.15</v>
      </c>
      <c r="R473" s="49">
        <v>118.15</v>
      </c>
      <c r="S473" s="49"/>
      <c r="T473" s="49"/>
      <c r="U473" s="49"/>
      <c r="V473" s="49"/>
      <c r="W473" s="31" t="s">
        <v>68</v>
      </c>
      <c r="X473" s="31" t="s">
        <v>853</v>
      </c>
      <c r="Y473" s="31"/>
      <c r="Z473" s="19" t="s">
        <v>233</v>
      </c>
      <c r="AA473" s="19"/>
      <c r="AB473" s="3"/>
      <c r="AC473" s="3"/>
      <c r="AD473" s="3"/>
      <c r="AE473" s="3"/>
      <c r="AF473" s="3"/>
      <c r="AG473" s="3"/>
      <c r="AH473" s="3"/>
      <c r="AI473" s="3"/>
    </row>
    <row r="474" s="1" customFormat="1" ht="57" customHeight="1" spans="1:35">
      <c r="A474" s="26"/>
      <c r="B474" s="32" t="s">
        <v>1655</v>
      </c>
      <c r="C474" s="31" t="s">
        <v>1656</v>
      </c>
      <c r="D474" s="51" t="s">
        <v>230</v>
      </c>
      <c r="E474" s="31" t="s">
        <v>1538</v>
      </c>
      <c r="F474" s="19">
        <v>1</v>
      </c>
      <c r="G474" s="31" t="s">
        <v>68</v>
      </c>
      <c r="H474" s="31" t="s">
        <v>581</v>
      </c>
      <c r="I474" s="51"/>
      <c r="J474" s="51"/>
      <c r="K474" s="51"/>
      <c r="L474" s="51">
        <v>4</v>
      </c>
      <c r="M474" s="51">
        <v>18</v>
      </c>
      <c r="N474" s="51">
        <v>37</v>
      </c>
      <c r="O474" s="51">
        <v>141</v>
      </c>
      <c r="P474" s="49">
        <v>294.775</v>
      </c>
      <c r="Q474" s="49">
        <v>294.775</v>
      </c>
      <c r="R474" s="49">
        <v>294.775</v>
      </c>
      <c r="S474" s="49"/>
      <c r="T474" s="49"/>
      <c r="U474" s="49"/>
      <c r="V474" s="49"/>
      <c r="W474" s="31" t="s">
        <v>68</v>
      </c>
      <c r="X474" s="31" t="s">
        <v>853</v>
      </c>
      <c r="Y474" s="31"/>
      <c r="Z474" s="19" t="s">
        <v>233</v>
      </c>
      <c r="AA474" s="19"/>
      <c r="AB474" s="3"/>
      <c r="AC474" s="3"/>
      <c r="AD474" s="3"/>
      <c r="AE474" s="3"/>
      <c r="AF474" s="3"/>
      <c r="AG474" s="3"/>
      <c r="AH474" s="3"/>
      <c r="AI474" s="3"/>
    </row>
    <row r="475" s="1" customFormat="1" ht="57" customHeight="1" spans="1:35">
      <c r="A475" s="26"/>
      <c r="B475" s="32" t="s">
        <v>1657</v>
      </c>
      <c r="C475" s="31" t="s">
        <v>1658</v>
      </c>
      <c r="D475" s="51" t="s">
        <v>230</v>
      </c>
      <c r="E475" s="31" t="s">
        <v>1538</v>
      </c>
      <c r="F475" s="19">
        <v>1</v>
      </c>
      <c r="G475" s="31" t="s">
        <v>68</v>
      </c>
      <c r="H475" s="31" t="s">
        <v>1114</v>
      </c>
      <c r="I475" s="51"/>
      <c r="J475" s="51"/>
      <c r="K475" s="51"/>
      <c r="L475" s="51">
        <v>330</v>
      </c>
      <c r="M475" s="51">
        <v>1117</v>
      </c>
      <c r="N475" s="51">
        <v>420</v>
      </c>
      <c r="O475" s="51">
        <v>1256</v>
      </c>
      <c r="P475" s="49">
        <v>106.45</v>
      </c>
      <c r="Q475" s="49">
        <v>106.45</v>
      </c>
      <c r="R475" s="49">
        <v>106.45</v>
      </c>
      <c r="S475" s="49"/>
      <c r="T475" s="49"/>
      <c r="U475" s="49"/>
      <c r="V475" s="49"/>
      <c r="W475" s="31" t="s">
        <v>68</v>
      </c>
      <c r="X475" s="31" t="s">
        <v>853</v>
      </c>
      <c r="Y475" s="31"/>
      <c r="Z475" s="19" t="s">
        <v>233</v>
      </c>
      <c r="AA475" s="19"/>
      <c r="AB475" s="3"/>
      <c r="AC475" s="3"/>
      <c r="AD475" s="3"/>
      <c r="AE475" s="3"/>
      <c r="AF475" s="3"/>
      <c r="AG475" s="3"/>
      <c r="AH475" s="3"/>
      <c r="AI475" s="3"/>
    </row>
    <row r="476" s="1" customFormat="1" ht="57" customHeight="1" spans="1:35">
      <c r="A476" s="26"/>
      <c r="B476" s="32" t="s">
        <v>1659</v>
      </c>
      <c r="C476" s="31" t="s">
        <v>1660</v>
      </c>
      <c r="D476" s="51" t="s">
        <v>230</v>
      </c>
      <c r="E476" s="31" t="s">
        <v>1538</v>
      </c>
      <c r="F476" s="19">
        <v>1</v>
      </c>
      <c r="G476" s="31" t="s">
        <v>68</v>
      </c>
      <c r="H476" s="31" t="s">
        <v>979</v>
      </c>
      <c r="I476" s="51"/>
      <c r="J476" s="51"/>
      <c r="K476" s="51"/>
      <c r="L476" s="51">
        <v>27</v>
      </c>
      <c r="M476" s="51">
        <v>76</v>
      </c>
      <c r="N476" s="51">
        <v>60</v>
      </c>
      <c r="O476" s="51">
        <v>186</v>
      </c>
      <c r="P476" s="49">
        <v>76.5</v>
      </c>
      <c r="Q476" s="49">
        <v>76.5</v>
      </c>
      <c r="R476" s="49">
        <v>76.5</v>
      </c>
      <c r="S476" s="49"/>
      <c r="T476" s="49"/>
      <c r="U476" s="49"/>
      <c r="V476" s="49"/>
      <c r="W476" s="31" t="s">
        <v>68</v>
      </c>
      <c r="X476" s="31" t="s">
        <v>853</v>
      </c>
      <c r="Y476" s="31"/>
      <c r="Z476" s="19" t="s">
        <v>233</v>
      </c>
      <c r="AA476" s="19"/>
      <c r="AB476" s="3"/>
      <c r="AC476" s="3"/>
      <c r="AD476" s="3"/>
      <c r="AE476" s="3"/>
      <c r="AF476" s="3"/>
      <c r="AG476" s="3"/>
      <c r="AH476" s="3"/>
      <c r="AI476" s="3"/>
    </row>
    <row r="477" s="1" customFormat="1" ht="57" customHeight="1" spans="1:35">
      <c r="A477" s="26"/>
      <c r="B477" s="32" t="s">
        <v>1661</v>
      </c>
      <c r="C477" s="31" t="s">
        <v>1662</v>
      </c>
      <c r="D477" s="51" t="s">
        <v>230</v>
      </c>
      <c r="E477" s="31" t="s">
        <v>1538</v>
      </c>
      <c r="F477" s="19">
        <v>1</v>
      </c>
      <c r="G477" s="31" t="s">
        <v>68</v>
      </c>
      <c r="H477" s="31" t="s">
        <v>69</v>
      </c>
      <c r="I477" s="51"/>
      <c r="J477" s="51"/>
      <c r="K477" s="51"/>
      <c r="L477" s="51">
        <v>29</v>
      </c>
      <c r="M477" s="51">
        <v>73</v>
      </c>
      <c r="N477" s="51">
        <v>87</v>
      </c>
      <c r="O477" s="51">
        <v>268</v>
      </c>
      <c r="P477" s="49">
        <v>75.775</v>
      </c>
      <c r="Q477" s="49">
        <v>75.775</v>
      </c>
      <c r="R477" s="49">
        <v>75.775</v>
      </c>
      <c r="S477" s="49"/>
      <c r="T477" s="49"/>
      <c r="U477" s="49"/>
      <c r="V477" s="49"/>
      <c r="W477" s="31" t="s">
        <v>68</v>
      </c>
      <c r="X477" s="31" t="s">
        <v>853</v>
      </c>
      <c r="Y477" s="31"/>
      <c r="Z477" s="19" t="s">
        <v>233</v>
      </c>
      <c r="AA477" s="19"/>
      <c r="AB477" s="3"/>
      <c r="AC477" s="3"/>
      <c r="AD477" s="3"/>
      <c r="AE477" s="3"/>
      <c r="AF477" s="3"/>
      <c r="AG477" s="3"/>
      <c r="AH477" s="3"/>
      <c r="AI477" s="3"/>
    </row>
    <row r="478" s="1" customFormat="1" ht="57" customHeight="1" spans="1:35">
      <c r="A478" s="26"/>
      <c r="B478" s="32" t="s">
        <v>1663</v>
      </c>
      <c r="C478" s="31" t="s">
        <v>1664</v>
      </c>
      <c r="D478" s="51" t="s">
        <v>230</v>
      </c>
      <c r="E478" s="31" t="s">
        <v>1538</v>
      </c>
      <c r="F478" s="19">
        <v>1</v>
      </c>
      <c r="G478" s="31" t="s">
        <v>68</v>
      </c>
      <c r="H478" s="31" t="s">
        <v>577</v>
      </c>
      <c r="I478" s="51"/>
      <c r="J478" s="51"/>
      <c r="K478" s="51"/>
      <c r="L478" s="51">
        <v>26</v>
      </c>
      <c r="M478" s="51">
        <v>79</v>
      </c>
      <c r="N478" s="51">
        <v>68</v>
      </c>
      <c r="O478" s="51">
        <v>202</v>
      </c>
      <c r="P478" s="49">
        <v>55.1</v>
      </c>
      <c r="Q478" s="49">
        <v>55.1</v>
      </c>
      <c r="R478" s="49">
        <v>55.1</v>
      </c>
      <c r="S478" s="49"/>
      <c r="T478" s="49"/>
      <c r="U478" s="49"/>
      <c r="V478" s="49"/>
      <c r="W478" s="31" t="s">
        <v>68</v>
      </c>
      <c r="X478" s="31" t="s">
        <v>853</v>
      </c>
      <c r="Y478" s="31"/>
      <c r="Z478" s="19" t="s">
        <v>233</v>
      </c>
      <c r="AA478" s="19"/>
      <c r="AB478" s="3"/>
      <c r="AC478" s="3"/>
      <c r="AD478" s="3"/>
      <c r="AE478" s="3"/>
      <c r="AF478" s="3"/>
      <c r="AG478" s="3"/>
      <c r="AH478" s="3"/>
      <c r="AI478" s="3"/>
    </row>
    <row r="479" s="1" customFormat="1" ht="57" customHeight="1" spans="1:35">
      <c r="A479" s="26"/>
      <c r="B479" s="32" t="s">
        <v>1665</v>
      </c>
      <c r="C479" s="31" t="s">
        <v>1666</v>
      </c>
      <c r="D479" s="51" t="s">
        <v>230</v>
      </c>
      <c r="E479" s="31" t="s">
        <v>1538</v>
      </c>
      <c r="F479" s="19">
        <v>1</v>
      </c>
      <c r="G479" s="31" t="s">
        <v>68</v>
      </c>
      <c r="H479" s="31" t="s">
        <v>165</v>
      </c>
      <c r="I479" s="51"/>
      <c r="J479" s="51"/>
      <c r="K479" s="51"/>
      <c r="L479" s="51">
        <v>13</v>
      </c>
      <c r="M479" s="51">
        <v>43</v>
      </c>
      <c r="N479" s="51">
        <v>29</v>
      </c>
      <c r="O479" s="51">
        <v>86</v>
      </c>
      <c r="P479" s="49">
        <v>92</v>
      </c>
      <c r="Q479" s="49">
        <v>92</v>
      </c>
      <c r="R479" s="49">
        <v>92</v>
      </c>
      <c r="S479" s="49"/>
      <c r="T479" s="49"/>
      <c r="U479" s="49"/>
      <c r="V479" s="49"/>
      <c r="W479" s="31" t="s">
        <v>68</v>
      </c>
      <c r="X479" s="31" t="s">
        <v>853</v>
      </c>
      <c r="Y479" s="31"/>
      <c r="Z479" s="19" t="s">
        <v>233</v>
      </c>
      <c r="AA479" s="19"/>
      <c r="AB479" s="3"/>
      <c r="AC479" s="3"/>
      <c r="AD479" s="3"/>
      <c r="AE479" s="3"/>
      <c r="AF479" s="3"/>
      <c r="AG479" s="3"/>
      <c r="AH479" s="3"/>
      <c r="AI479" s="3"/>
    </row>
    <row r="480" s="1" customFormat="1" ht="57" customHeight="1" spans="1:35">
      <c r="A480" s="26"/>
      <c r="B480" s="32" t="s">
        <v>1667</v>
      </c>
      <c r="C480" s="31" t="s">
        <v>1668</v>
      </c>
      <c r="D480" s="51" t="s">
        <v>230</v>
      </c>
      <c r="E480" s="31" t="s">
        <v>1538</v>
      </c>
      <c r="F480" s="19">
        <v>1</v>
      </c>
      <c r="G480" s="31" t="s">
        <v>68</v>
      </c>
      <c r="H480" s="31" t="s">
        <v>1652</v>
      </c>
      <c r="I480" s="51"/>
      <c r="J480" s="51"/>
      <c r="K480" s="51"/>
      <c r="L480" s="51">
        <v>8</v>
      </c>
      <c r="M480" s="51">
        <v>15</v>
      </c>
      <c r="N480" s="51">
        <v>29</v>
      </c>
      <c r="O480" s="51">
        <v>85</v>
      </c>
      <c r="P480" s="49">
        <v>78.675</v>
      </c>
      <c r="Q480" s="49">
        <v>78.675</v>
      </c>
      <c r="R480" s="49">
        <v>78.675</v>
      </c>
      <c r="S480" s="49"/>
      <c r="T480" s="49"/>
      <c r="U480" s="49"/>
      <c r="V480" s="49"/>
      <c r="W480" s="31" t="s">
        <v>68</v>
      </c>
      <c r="X480" s="31" t="s">
        <v>853</v>
      </c>
      <c r="Y480" s="31"/>
      <c r="Z480" s="19" t="s">
        <v>233</v>
      </c>
      <c r="AA480" s="19"/>
      <c r="AB480" s="3"/>
      <c r="AC480" s="3"/>
      <c r="AD480" s="3"/>
      <c r="AE480" s="3"/>
      <c r="AF480" s="3"/>
      <c r="AG480" s="3"/>
      <c r="AH480" s="3"/>
      <c r="AI480" s="3"/>
    </row>
    <row r="481" s="1" customFormat="1" ht="57" customHeight="1" spans="1:35">
      <c r="A481" s="26"/>
      <c r="B481" s="32" t="s">
        <v>1669</v>
      </c>
      <c r="C481" s="31" t="s">
        <v>1670</v>
      </c>
      <c r="D481" s="51" t="s">
        <v>230</v>
      </c>
      <c r="E481" s="31" t="s">
        <v>1538</v>
      </c>
      <c r="F481" s="19">
        <v>1</v>
      </c>
      <c r="G481" s="31" t="s">
        <v>68</v>
      </c>
      <c r="H481" s="31" t="s">
        <v>1114</v>
      </c>
      <c r="I481" s="51"/>
      <c r="J481" s="51"/>
      <c r="K481" s="51"/>
      <c r="L481" s="51">
        <v>3</v>
      </c>
      <c r="M481" s="51">
        <v>15</v>
      </c>
      <c r="N481" s="51">
        <v>23</v>
      </c>
      <c r="O481" s="51">
        <v>26</v>
      </c>
      <c r="P481" s="49">
        <v>63.05</v>
      </c>
      <c r="Q481" s="49">
        <v>63.05</v>
      </c>
      <c r="R481" s="49">
        <v>63.05</v>
      </c>
      <c r="S481" s="49"/>
      <c r="T481" s="49"/>
      <c r="U481" s="49"/>
      <c r="V481" s="49"/>
      <c r="W481" s="31" t="s">
        <v>68</v>
      </c>
      <c r="X481" s="31" t="s">
        <v>853</v>
      </c>
      <c r="Y481" s="31"/>
      <c r="Z481" s="19" t="s">
        <v>233</v>
      </c>
      <c r="AA481" s="19"/>
      <c r="AB481" s="3"/>
      <c r="AC481" s="3"/>
      <c r="AD481" s="3"/>
      <c r="AE481" s="3"/>
      <c r="AF481" s="3"/>
      <c r="AG481" s="3"/>
      <c r="AH481" s="3"/>
      <c r="AI481" s="3"/>
    </row>
    <row r="482" s="1" customFormat="1" ht="57" customHeight="1" spans="1:35">
      <c r="A482" s="26"/>
      <c r="B482" s="32" t="s">
        <v>1671</v>
      </c>
      <c r="C482" s="31" t="s">
        <v>1672</v>
      </c>
      <c r="D482" s="51" t="s">
        <v>230</v>
      </c>
      <c r="E482" s="31" t="s">
        <v>1538</v>
      </c>
      <c r="F482" s="19">
        <v>1</v>
      </c>
      <c r="G482" s="31" t="s">
        <v>68</v>
      </c>
      <c r="H482" s="31" t="s">
        <v>165</v>
      </c>
      <c r="I482" s="51"/>
      <c r="J482" s="51"/>
      <c r="K482" s="51"/>
      <c r="L482" s="51">
        <v>8</v>
      </c>
      <c r="M482" s="51">
        <v>37</v>
      </c>
      <c r="N482" s="51">
        <v>38</v>
      </c>
      <c r="O482" s="51">
        <v>150</v>
      </c>
      <c r="P482" s="49">
        <v>61.35</v>
      </c>
      <c r="Q482" s="49">
        <v>61.35</v>
      </c>
      <c r="R482" s="49">
        <v>61.35</v>
      </c>
      <c r="S482" s="49"/>
      <c r="T482" s="49"/>
      <c r="U482" s="49"/>
      <c r="V482" s="49"/>
      <c r="W482" s="31" t="s">
        <v>68</v>
      </c>
      <c r="X482" s="31" t="s">
        <v>853</v>
      </c>
      <c r="Y482" s="31"/>
      <c r="Z482" s="19" t="s">
        <v>233</v>
      </c>
      <c r="AA482" s="19"/>
      <c r="AB482" s="3"/>
      <c r="AC482" s="3"/>
      <c r="AD482" s="3"/>
      <c r="AE482" s="3"/>
      <c r="AF482" s="3"/>
      <c r="AG482" s="3"/>
      <c r="AH482" s="3"/>
      <c r="AI482" s="3"/>
    </row>
    <row r="483" s="1" customFormat="1" ht="57" customHeight="1" spans="1:35">
      <c r="A483" s="26"/>
      <c r="B483" s="32" t="s">
        <v>1673</v>
      </c>
      <c r="C483" s="31" t="s">
        <v>1674</v>
      </c>
      <c r="D483" s="51" t="s">
        <v>230</v>
      </c>
      <c r="E483" s="31" t="s">
        <v>1538</v>
      </c>
      <c r="F483" s="19">
        <v>1</v>
      </c>
      <c r="G483" s="31" t="s">
        <v>68</v>
      </c>
      <c r="H483" s="31" t="s">
        <v>1481</v>
      </c>
      <c r="I483" s="51"/>
      <c r="J483" s="51"/>
      <c r="K483" s="51"/>
      <c r="L483" s="51">
        <v>34</v>
      </c>
      <c r="M483" s="51">
        <v>94</v>
      </c>
      <c r="N483" s="51">
        <v>111</v>
      </c>
      <c r="O483" s="51">
        <v>417</v>
      </c>
      <c r="P483" s="49">
        <v>72.85</v>
      </c>
      <c r="Q483" s="49">
        <v>72.85</v>
      </c>
      <c r="R483" s="49">
        <v>72.85</v>
      </c>
      <c r="S483" s="49"/>
      <c r="T483" s="49"/>
      <c r="U483" s="49"/>
      <c r="V483" s="49"/>
      <c r="W483" s="31" t="s">
        <v>68</v>
      </c>
      <c r="X483" s="31" t="s">
        <v>853</v>
      </c>
      <c r="Y483" s="31"/>
      <c r="Z483" s="19" t="s">
        <v>233</v>
      </c>
      <c r="AA483" s="19"/>
      <c r="AB483" s="3"/>
      <c r="AC483" s="3"/>
      <c r="AD483" s="3"/>
      <c r="AE483" s="3"/>
      <c r="AF483" s="3"/>
      <c r="AG483" s="3"/>
      <c r="AH483" s="3"/>
      <c r="AI483" s="3"/>
    </row>
    <row r="484" s="1" customFormat="1" ht="57" customHeight="1" spans="1:35">
      <c r="A484" s="26"/>
      <c r="B484" s="32" t="s">
        <v>1675</v>
      </c>
      <c r="C484" s="31" t="s">
        <v>1676</v>
      </c>
      <c r="D484" s="51" t="s">
        <v>230</v>
      </c>
      <c r="E484" s="31" t="s">
        <v>1538</v>
      </c>
      <c r="F484" s="19">
        <v>1</v>
      </c>
      <c r="G484" s="31" t="s">
        <v>68</v>
      </c>
      <c r="H484" s="31" t="s">
        <v>1114</v>
      </c>
      <c r="I484" s="51"/>
      <c r="J484" s="51"/>
      <c r="K484" s="51"/>
      <c r="L484" s="51">
        <v>25</v>
      </c>
      <c r="M484" s="51">
        <v>97</v>
      </c>
      <c r="N484" s="51">
        <v>67</v>
      </c>
      <c r="O484" s="51">
        <v>229</v>
      </c>
      <c r="P484" s="49">
        <v>86.475</v>
      </c>
      <c r="Q484" s="49">
        <v>86.475</v>
      </c>
      <c r="R484" s="49">
        <v>86.475</v>
      </c>
      <c r="S484" s="49"/>
      <c r="T484" s="49"/>
      <c r="U484" s="49"/>
      <c r="V484" s="49"/>
      <c r="W484" s="31" t="s">
        <v>68</v>
      </c>
      <c r="X484" s="31" t="s">
        <v>853</v>
      </c>
      <c r="Y484" s="31"/>
      <c r="Z484" s="19" t="s">
        <v>233</v>
      </c>
      <c r="AA484" s="19"/>
      <c r="AB484" s="3"/>
      <c r="AC484" s="3"/>
      <c r="AD484" s="3"/>
      <c r="AE484" s="3"/>
      <c r="AF484" s="3"/>
      <c r="AG484" s="3"/>
      <c r="AH484" s="3"/>
      <c r="AI484" s="3"/>
    </row>
    <row r="485" s="1" customFormat="1" ht="57" customHeight="1" spans="1:35">
      <c r="A485" s="26"/>
      <c r="B485" s="32" t="s">
        <v>1677</v>
      </c>
      <c r="C485" s="31" t="s">
        <v>1678</v>
      </c>
      <c r="D485" s="51" t="s">
        <v>230</v>
      </c>
      <c r="E485" s="31" t="s">
        <v>1538</v>
      </c>
      <c r="F485" s="19">
        <v>1</v>
      </c>
      <c r="G485" s="31" t="s">
        <v>98</v>
      </c>
      <c r="H485" s="31" t="s">
        <v>193</v>
      </c>
      <c r="I485" s="51"/>
      <c r="J485" s="51"/>
      <c r="K485" s="51"/>
      <c r="L485" s="51">
        <v>28</v>
      </c>
      <c r="M485" s="51">
        <v>88</v>
      </c>
      <c r="N485" s="51">
        <v>90</v>
      </c>
      <c r="O485" s="51">
        <v>287</v>
      </c>
      <c r="P485" s="49">
        <v>79.45</v>
      </c>
      <c r="Q485" s="49">
        <v>79.45</v>
      </c>
      <c r="R485" s="49">
        <v>79.45</v>
      </c>
      <c r="S485" s="49"/>
      <c r="T485" s="49"/>
      <c r="U485" s="49"/>
      <c r="V485" s="49"/>
      <c r="W485" s="31" t="s">
        <v>98</v>
      </c>
      <c r="X485" s="31" t="s">
        <v>853</v>
      </c>
      <c r="Y485" s="31"/>
      <c r="Z485" s="19" t="s">
        <v>233</v>
      </c>
      <c r="AA485" s="19"/>
      <c r="AB485" s="3"/>
      <c r="AC485" s="3"/>
      <c r="AD485" s="3"/>
      <c r="AE485" s="3"/>
      <c r="AF485" s="3"/>
      <c r="AG485" s="3"/>
      <c r="AH485" s="3"/>
      <c r="AI485" s="3"/>
    </row>
    <row r="486" s="1" customFormat="1" ht="57" customHeight="1" spans="1:35">
      <c r="A486" s="26"/>
      <c r="B486" s="32" t="s">
        <v>1679</v>
      </c>
      <c r="C486" s="31" t="s">
        <v>1680</v>
      </c>
      <c r="D486" s="51" t="s">
        <v>230</v>
      </c>
      <c r="E486" s="31" t="s">
        <v>1538</v>
      </c>
      <c r="F486" s="19">
        <v>1</v>
      </c>
      <c r="G486" s="31" t="s">
        <v>98</v>
      </c>
      <c r="H486" s="31" t="s">
        <v>193</v>
      </c>
      <c r="I486" s="51"/>
      <c r="J486" s="51"/>
      <c r="K486" s="51"/>
      <c r="L486" s="51">
        <v>35</v>
      </c>
      <c r="M486" s="51">
        <v>109</v>
      </c>
      <c r="N486" s="51">
        <v>150</v>
      </c>
      <c r="O486" s="51">
        <v>391</v>
      </c>
      <c r="P486" s="49">
        <v>139.275</v>
      </c>
      <c r="Q486" s="49">
        <v>139.275</v>
      </c>
      <c r="R486" s="49">
        <v>139.275</v>
      </c>
      <c r="S486" s="49"/>
      <c r="T486" s="49"/>
      <c r="U486" s="49"/>
      <c r="V486" s="49"/>
      <c r="W486" s="31" t="s">
        <v>98</v>
      </c>
      <c r="X486" s="31" t="s">
        <v>853</v>
      </c>
      <c r="Y486" s="31"/>
      <c r="Z486" s="19" t="s">
        <v>233</v>
      </c>
      <c r="AA486" s="19"/>
      <c r="AB486" s="3"/>
      <c r="AC486" s="3"/>
      <c r="AD486" s="3"/>
      <c r="AE486" s="3"/>
      <c r="AF486" s="3"/>
      <c r="AG486" s="3"/>
      <c r="AH486" s="3"/>
      <c r="AI486" s="3"/>
    </row>
    <row r="487" s="1" customFormat="1" ht="57" customHeight="1" spans="1:35">
      <c r="A487" s="26"/>
      <c r="B487" s="32" t="s">
        <v>1681</v>
      </c>
      <c r="C487" s="31" t="s">
        <v>1682</v>
      </c>
      <c r="D487" s="51" t="s">
        <v>230</v>
      </c>
      <c r="E487" s="31" t="s">
        <v>1538</v>
      </c>
      <c r="F487" s="19">
        <v>1</v>
      </c>
      <c r="G487" s="31" t="s">
        <v>98</v>
      </c>
      <c r="H487" s="31" t="s">
        <v>1125</v>
      </c>
      <c r="I487" s="51"/>
      <c r="J487" s="51"/>
      <c r="K487" s="51"/>
      <c r="L487" s="51">
        <v>65</v>
      </c>
      <c r="M487" s="51">
        <v>216</v>
      </c>
      <c r="N487" s="51">
        <v>165</v>
      </c>
      <c r="O487" s="51">
        <v>550</v>
      </c>
      <c r="P487" s="49">
        <v>248.15</v>
      </c>
      <c r="Q487" s="49">
        <v>248.15</v>
      </c>
      <c r="R487" s="49">
        <v>248.15</v>
      </c>
      <c r="S487" s="49"/>
      <c r="T487" s="49"/>
      <c r="U487" s="49"/>
      <c r="V487" s="49"/>
      <c r="W487" s="31" t="s">
        <v>98</v>
      </c>
      <c r="X487" s="31" t="s">
        <v>853</v>
      </c>
      <c r="Y487" s="31"/>
      <c r="Z487" s="19" t="s">
        <v>233</v>
      </c>
      <c r="AA487" s="19"/>
      <c r="AB487" s="3"/>
      <c r="AC487" s="3"/>
      <c r="AD487" s="3"/>
      <c r="AE487" s="3"/>
      <c r="AF487" s="3"/>
      <c r="AG487" s="3"/>
      <c r="AH487" s="3"/>
      <c r="AI487" s="3"/>
    </row>
    <row r="488" s="1" customFormat="1" ht="57" customHeight="1" spans="1:35">
      <c r="A488" s="26"/>
      <c r="B488" s="32" t="s">
        <v>1683</v>
      </c>
      <c r="C488" s="31" t="s">
        <v>1684</v>
      </c>
      <c r="D488" s="51" t="s">
        <v>230</v>
      </c>
      <c r="E488" s="31" t="s">
        <v>1538</v>
      </c>
      <c r="F488" s="19">
        <v>1</v>
      </c>
      <c r="G488" s="31" t="s">
        <v>98</v>
      </c>
      <c r="H488" s="31" t="s">
        <v>1129</v>
      </c>
      <c r="I488" s="51"/>
      <c r="J488" s="51"/>
      <c r="K488" s="51"/>
      <c r="L488" s="51">
        <v>15</v>
      </c>
      <c r="M488" s="51">
        <v>87</v>
      </c>
      <c r="N488" s="51">
        <v>62</v>
      </c>
      <c r="O488" s="51">
        <v>196</v>
      </c>
      <c r="P488" s="49">
        <v>64.15</v>
      </c>
      <c r="Q488" s="49">
        <v>64.15</v>
      </c>
      <c r="R488" s="49">
        <v>64.15</v>
      </c>
      <c r="S488" s="49"/>
      <c r="T488" s="49"/>
      <c r="U488" s="49"/>
      <c r="V488" s="49"/>
      <c r="W488" s="31" t="s">
        <v>98</v>
      </c>
      <c r="X488" s="31" t="s">
        <v>853</v>
      </c>
      <c r="Y488" s="31"/>
      <c r="Z488" s="19" t="s">
        <v>233</v>
      </c>
      <c r="AA488" s="19"/>
      <c r="AB488" s="3"/>
      <c r="AC488" s="3"/>
      <c r="AD488" s="3"/>
      <c r="AE488" s="3"/>
      <c r="AF488" s="3"/>
      <c r="AG488" s="3"/>
      <c r="AH488" s="3"/>
      <c r="AI488" s="3"/>
    </row>
    <row r="489" s="1" customFormat="1" ht="57" customHeight="1" spans="1:35">
      <c r="A489" s="26"/>
      <c r="B489" s="32" t="s">
        <v>1685</v>
      </c>
      <c r="C489" s="31" t="s">
        <v>1686</v>
      </c>
      <c r="D489" s="51" t="s">
        <v>230</v>
      </c>
      <c r="E489" s="31" t="s">
        <v>1538</v>
      </c>
      <c r="F489" s="19">
        <v>1</v>
      </c>
      <c r="G489" s="31" t="s">
        <v>98</v>
      </c>
      <c r="H489" s="31" t="s">
        <v>1687</v>
      </c>
      <c r="I489" s="51"/>
      <c r="J489" s="51"/>
      <c r="K489" s="51"/>
      <c r="L489" s="51">
        <v>10</v>
      </c>
      <c r="M489" s="51">
        <v>35</v>
      </c>
      <c r="N489" s="51">
        <v>30</v>
      </c>
      <c r="O489" s="51">
        <v>107</v>
      </c>
      <c r="P489" s="49">
        <v>52.575</v>
      </c>
      <c r="Q489" s="49">
        <v>52.575</v>
      </c>
      <c r="R489" s="49">
        <v>52.575</v>
      </c>
      <c r="S489" s="49"/>
      <c r="T489" s="49"/>
      <c r="U489" s="49"/>
      <c r="V489" s="49"/>
      <c r="W489" s="31" t="s">
        <v>98</v>
      </c>
      <c r="X489" s="31" t="s">
        <v>853</v>
      </c>
      <c r="Y489" s="31"/>
      <c r="Z489" s="19" t="s">
        <v>233</v>
      </c>
      <c r="AA489" s="19"/>
      <c r="AB489" s="3"/>
      <c r="AC489" s="3"/>
      <c r="AD489" s="3"/>
      <c r="AE489" s="3"/>
      <c r="AF489" s="3"/>
      <c r="AG489" s="3"/>
      <c r="AH489" s="3"/>
      <c r="AI489" s="3"/>
    </row>
    <row r="490" s="1" customFormat="1" ht="57" customHeight="1" spans="1:35">
      <c r="A490" s="26"/>
      <c r="B490" s="32" t="s">
        <v>1688</v>
      </c>
      <c r="C490" s="31" t="s">
        <v>1689</v>
      </c>
      <c r="D490" s="51" t="s">
        <v>230</v>
      </c>
      <c r="E490" s="31" t="s">
        <v>1538</v>
      </c>
      <c r="F490" s="19">
        <v>1</v>
      </c>
      <c r="G490" s="31" t="s">
        <v>98</v>
      </c>
      <c r="H490" s="31" t="s">
        <v>1687</v>
      </c>
      <c r="I490" s="51"/>
      <c r="J490" s="51"/>
      <c r="K490" s="51"/>
      <c r="L490" s="51">
        <v>11</v>
      </c>
      <c r="M490" s="51">
        <v>41</v>
      </c>
      <c r="N490" s="51">
        <v>18</v>
      </c>
      <c r="O490" s="51">
        <v>76</v>
      </c>
      <c r="P490" s="49">
        <v>54.2</v>
      </c>
      <c r="Q490" s="49">
        <v>54.2</v>
      </c>
      <c r="R490" s="49">
        <v>54.2</v>
      </c>
      <c r="S490" s="49"/>
      <c r="T490" s="49"/>
      <c r="U490" s="49"/>
      <c r="V490" s="49"/>
      <c r="W490" s="31" t="s">
        <v>98</v>
      </c>
      <c r="X490" s="31" t="s">
        <v>853</v>
      </c>
      <c r="Y490" s="31"/>
      <c r="Z490" s="19" t="s">
        <v>233</v>
      </c>
      <c r="AA490" s="19"/>
      <c r="AB490" s="3"/>
      <c r="AC490" s="3"/>
      <c r="AD490" s="3"/>
      <c r="AE490" s="3"/>
      <c r="AF490" s="3"/>
      <c r="AG490" s="3"/>
      <c r="AH490" s="3"/>
      <c r="AI490" s="3"/>
    </row>
    <row r="491" s="1" customFormat="1" ht="57" customHeight="1" spans="1:35">
      <c r="A491" s="26"/>
      <c r="B491" s="32" t="s">
        <v>1690</v>
      </c>
      <c r="C491" s="31" t="s">
        <v>1691</v>
      </c>
      <c r="D491" s="51" t="s">
        <v>230</v>
      </c>
      <c r="E491" s="31" t="s">
        <v>1538</v>
      </c>
      <c r="F491" s="19">
        <v>1</v>
      </c>
      <c r="G491" s="31" t="s">
        <v>98</v>
      </c>
      <c r="H491" s="31" t="s">
        <v>1129</v>
      </c>
      <c r="I491" s="51"/>
      <c r="J491" s="51"/>
      <c r="K491" s="51"/>
      <c r="L491" s="51">
        <v>19</v>
      </c>
      <c r="M491" s="51">
        <v>73</v>
      </c>
      <c r="N491" s="51">
        <v>29</v>
      </c>
      <c r="O491" s="51">
        <v>101</v>
      </c>
      <c r="P491" s="49">
        <v>100.25</v>
      </c>
      <c r="Q491" s="49">
        <v>100.25</v>
      </c>
      <c r="R491" s="49">
        <v>100.25</v>
      </c>
      <c r="S491" s="49"/>
      <c r="T491" s="49"/>
      <c r="U491" s="49"/>
      <c r="V491" s="49"/>
      <c r="W491" s="31" t="s">
        <v>98</v>
      </c>
      <c r="X491" s="31" t="s">
        <v>853</v>
      </c>
      <c r="Y491" s="31"/>
      <c r="Z491" s="19" t="s">
        <v>233</v>
      </c>
      <c r="AA491" s="19"/>
      <c r="AB491" s="3"/>
      <c r="AC491" s="3"/>
      <c r="AD491" s="3"/>
      <c r="AE491" s="3"/>
      <c r="AF491" s="3"/>
      <c r="AG491" s="3"/>
      <c r="AH491" s="3"/>
      <c r="AI491" s="3"/>
    </row>
    <row r="492" s="1" customFormat="1" ht="57" customHeight="1" spans="1:35">
      <c r="A492" s="26"/>
      <c r="B492" s="32" t="s">
        <v>1692</v>
      </c>
      <c r="C492" s="31" t="s">
        <v>1693</v>
      </c>
      <c r="D492" s="51" t="s">
        <v>230</v>
      </c>
      <c r="E492" s="31" t="s">
        <v>1538</v>
      </c>
      <c r="F492" s="19">
        <v>1</v>
      </c>
      <c r="G492" s="31" t="s">
        <v>98</v>
      </c>
      <c r="H492" s="31" t="s">
        <v>1687</v>
      </c>
      <c r="I492" s="51"/>
      <c r="J492" s="51"/>
      <c r="K492" s="51"/>
      <c r="L492" s="51">
        <v>21</v>
      </c>
      <c r="M492" s="51">
        <v>85</v>
      </c>
      <c r="N492" s="51">
        <v>53</v>
      </c>
      <c r="O492" s="51">
        <v>198</v>
      </c>
      <c r="P492" s="49">
        <v>47</v>
      </c>
      <c r="Q492" s="49">
        <v>47</v>
      </c>
      <c r="R492" s="49">
        <v>47</v>
      </c>
      <c r="S492" s="49"/>
      <c r="T492" s="49"/>
      <c r="U492" s="49"/>
      <c r="V492" s="49"/>
      <c r="W492" s="31" t="s">
        <v>98</v>
      </c>
      <c r="X492" s="31" t="s">
        <v>853</v>
      </c>
      <c r="Y492" s="31"/>
      <c r="Z492" s="19" t="s">
        <v>233</v>
      </c>
      <c r="AA492" s="19"/>
      <c r="AB492" s="3"/>
      <c r="AC492" s="3"/>
      <c r="AD492" s="3"/>
      <c r="AE492" s="3"/>
      <c r="AF492" s="3"/>
      <c r="AG492" s="3"/>
      <c r="AH492" s="3"/>
      <c r="AI492" s="3"/>
    </row>
    <row r="493" s="1" customFormat="1" ht="57" customHeight="1" spans="1:35">
      <c r="A493" s="26"/>
      <c r="B493" s="32" t="s">
        <v>1694</v>
      </c>
      <c r="C493" s="31" t="s">
        <v>1695</v>
      </c>
      <c r="D493" s="51" t="s">
        <v>230</v>
      </c>
      <c r="E493" s="31" t="s">
        <v>1538</v>
      </c>
      <c r="F493" s="19">
        <v>1</v>
      </c>
      <c r="G493" s="31" t="s">
        <v>98</v>
      </c>
      <c r="H493" s="31" t="s">
        <v>1312</v>
      </c>
      <c r="I493" s="51"/>
      <c r="J493" s="51"/>
      <c r="K493" s="51"/>
      <c r="L493" s="51">
        <v>10</v>
      </c>
      <c r="M493" s="51">
        <v>38</v>
      </c>
      <c r="N493" s="51">
        <v>25</v>
      </c>
      <c r="O493" s="51">
        <v>84</v>
      </c>
      <c r="P493" s="49">
        <v>121.3</v>
      </c>
      <c r="Q493" s="49">
        <v>121.3</v>
      </c>
      <c r="R493" s="49">
        <v>121.3</v>
      </c>
      <c r="S493" s="49"/>
      <c r="T493" s="49"/>
      <c r="U493" s="49"/>
      <c r="V493" s="49"/>
      <c r="W493" s="31" t="s">
        <v>98</v>
      </c>
      <c r="X493" s="31" t="s">
        <v>853</v>
      </c>
      <c r="Y493" s="31"/>
      <c r="Z493" s="19" t="s">
        <v>233</v>
      </c>
      <c r="AA493" s="19"/>
      <c r="AB493" s="3"/>
      <c r="AC493" s="3"/>
      <c r="AD493" s="3"/>
      <c r="AE493" s="3"/>
      <c r="AF493" s="3"/>
      <c r="AG493" s="3"/>
      <c r="AH493" s="3"/>
      <c r="AI493" s="3"/>
    </row>
    <row r="494" s="1" customFormat="1" ht="57" customHeight="1" spans="1:35">
      <c r="A494" s="26"/>
      <c r="B494" s="32" t="s">
        <v>1696</v>
      </c>
      <c r="C494" s="31" t="s">
        <v>1697</v>
      </c>
      <c r="D494" s="51" t="s">
        <v>230</v>
      </c>
      <c r="E494" s="31" t="s">
        <v>1538</v>
      </c>
      <c r="F494" s="19">
        <v>1</v>
      </c>
      <c r="G494" s="31" t="s">
        <v>98</v>
      </c>
      <c r="H494" s="31" t="s">
        <v>1125</v>
      </c>
      <c r="I494" s="51"/>
      <c r="J494" s="51"/>
      <c r="K494" s="51"/>
      <c r="L494" s="51">
        <v>32</v>
      </c>
      <c r="M494" s="51">
        <v>89</v>
      </c>
      <c r="N494" s="51">
        <v>61</v>
      </c>
      <c r="O494" s="51">
        <v>181</v>
      </c>
      <c r="P494" s="49">
        <v>93.375</v>
      </c>
      <c r="Q494" s="49">
        <v>93.375</v>
      </c>
      <c r="R494" s="49">
        <v>93.375</v>
      </c>
      <c r="S494" s="49"/>
      <c r="T494" s="49"/>
      <c r="U494" s="49"/>
      <c r="V494" s="49"/>
      <c r="W494" s="31" t="s">
        <v>98</v>
      </c>
      <c r="X494" s="31" t="s">
        <v>853</v>
      </c>
      <c r="Y494" s="31"/>
      <c r="Z494" s="19" t="s">
        <v>233</v>
      </c>
      <c r="AA494" s="19"/>
      <c r="AB494" s="3"/>
      <c r="AC494" s="3"/>
      <c r="AD494" s="3"/>
      <c r="AE494" s="3"/>
      <c r="AF494" s="3"/>
      <c r="AG494" s="3"/>
      <c r="AH494" s="3"/>
      <c r="AI494" s="3"/>
    </row>
    <row r="495" s="1" customFormat="1" ht="57" customHeight="1" spans="1:35">
      <c r="A495" s="26"/>
      <c r="B495" s="32" t="s">
        <v>1698</v>
      </c>
      <c r="C495" s="31" t="s">
        <v>1699</v>
      </c>
      <c r="D495" s="51" t="s">
        <v>230</v>
      </c>
      <c r="E495" s="31" t="s">
        <v>1538</v>
      </c>
      <c r="F495" s="19">
        <v>1</v>
      </c>
      <c r="G495" s="31" t="s">
        <v>79</v>
      </c>
      <c r="H495" s="31" t="s">
        <v>615</v>
      </c>
      <c r="I495" s="51"/>
      <c r="J495" s="51"/>
      <c r="K495" s="51"/>
      <c r="L495" s="51">
        <v>30</v>
      </c>
      <c r="M495" s="51">
        <v>77</v>
      </c>
      <c r="N495" s="51">
        <v>62</v>
      </c>
      <c r="O495" s="51">
        <v>196</v>
      </c>
      <c r="P495" s="49">
        <v>88.45</v>
      </c>
      <c r="Q495" s="49">
        <v>88.45</v>
      </c>
      <c r="R495" s="49">
        <v>88.45</v>
      </c>
      <c r="S495" s="49"/>
      <c r="T495" s="49"/>
      <c r="U495" s="49"/>
      <c r="V495" s="49"/>
      <c r="W495" s="31" t="s">
        <v>79</v>
      </c>
      <c r="X495" s="31" t="s">
        <v>853</v>
      </c>
      <c r="Y495" s="31"/>
      <c r="Z495" s="19" t="s">
        <v>233</v>
      </c>
      <c r="AA495" s="19"/>
      <c r="AB495" s="3"/>
      <c r="AC495" s="3"/>
      <c r="AD495" s="3"/>
      <c r="AE495" s="3"/>
      <c r="AF495" s="3"/>
      <c r="AG495" s="3"/>
      <c r="AH495" s="3"/>
      <c r="AI495" s="3"/>
    </row>
    <row r="496" s="1" customFormat="1" ht="57" customHeight="1" spans="1:35">
      <c r="A496" s="26"/>
      <c r="B496" s="32" t="s">
        <v>1700</v>
      </c>
      <c r="C496" s="31" t="s">
        <v>1701</v>
      </c>
      <c r="D496" s="51" t="s">
        <v>230</v>
      </c>
      <c r="E496" s="31" t="s">
        <v>1538</v>
      </c>
      <c r="F496" s="19">
        <v>1</v>
      </c>
      <c r="G496" s="31" t="s">
        <v>79</v>
      </c>
      <c r="H496" s="31" t="s">
        <v>611</v>
      </c>
      <c r="I496" s="51"/>
      <c r="J496" s="51"/>
      <c r="K496" s="51"/>
      <c r="L496" s="51">
        <v>4</v>
      </c>
      <c r="M496" s="51">
        <v>8</v>
      </c>
      <c r="N496" s="51">
        <v>10</v>
      </c>
      <c r="O496" s="51">
        <v>38</v>
      </c>
      <c r="P496" s="49">
        <v>57.775</v>
      </c>
      <c r="Q496" s="49">
        <v>57.775</v>
      </c>
      <c r="R496" s="49">
        <v>57.775</v>
      </c>
      <c r="S496" s="49"/>
      <c r="T496" s="49"/>
      <c r="U496" s="49"/>
      <c r="V496" s="49"/>
      <c r="W496" s="31" t="s">
        <v>79</v>
      </c>
      <c r="X496" s="31" t="s">
        <v>853</v>
      </c>
      <c r="Y496" s="31"/>
      <c r="Z496" s="19" t="s">
        <v>233</v>
      </c>
      <c r="AA496" s="19"/>
      <c r="AB496" s="3"/>
      <c r="AC496" s="3"/>
      <c r="AD496" s="3"/>
      <c r="AE496" s="3"/>
      <c r="AF496" s="3"/>
      <c r="AG496" s="3"/>
      <c r="AH496" s="3"/>
      <c r="AI496" s="3"/>
    </row>
    <row r="497" s="1" customFormat="1" ht="57" customHeight="1" spans="1:35">
      <c r="A497" s="26"/>
      <c r="B497" s="32" t="s">
        <v>1702</v>
      </c>
      <c r="C497" s="31" t="s">
        <v>1703</v>
      </c>
      <c r="D497" s="51" t="s">
        <v>230</v>
      </c>
      <c r="E497" s="31" t="s">
        <v>1538</v>
      </c>
      <c r="F497" s="19">
        <v>1</v>
      </c>
      <c r="G497" s="31" t="s">
        <v>79</v>
      </c>
      <c r="H497" s="31" t="s">
        <v>189</v>
      </c>
      <c r="I497" s="51"/>
      <c r="J497" s="51"/>
      <c r="K497" s="51"/>
      <c r="L497" s="51">
        <v>48</v>
      </c>
      <c r="M497" s="51">
        <v>152</v>
      </c>
      <c r="N497" s="51">
        <v>105</v>
      </c>
      <c r="O497" s="51">
        <v>311</v>
      </c>
      <c r="P497" s="49">
        <v>91.45</v>
      </c>
      <c r="Q497" s="49">
        <v>91.45</v>
      </c>
      <c r="R497" s="49">
        <v>91.45</v>
      </c>
      <c r="S497" s="49"/>
      <c r="T497" s="49"/>
      <c r="U497" s="49"/>
      <c r="V497" s="49"/>
      <c r="W497" s="31" t="s">
        <v>79</v>
      </c>
      <c r="X497" s="31" t="s">
        <v>853</v>
      </c>
      <c r="Y497" s="31"/>
      <c r="Z497" s="19" t="s">
        <v>233</v>
      </c>
      <c r="AA497" s="19"/>
      <c r="AB497" s="3"/>
      <c r="AC497" s="3"/>
      <c r="AD497" s="3"/>
      <c r="AE497" s="3"/>
      <c r="AF497" s="3"/>
      <c r="AG497" s="3"/>
      <c r="AH497" s="3"/>
      <c r="AI497" s="3"/>
    </row>
    <row r="498" s="1" customFormat="1" ht="57" customHeight="1" spans="1:35">
      <c r="A498" s="26"/>
      <c r="B498" s="32" t="s">
        <v>1704</v>
      </c>
      <c r="C498" s="31" t="s">
        <v>1705</v>
      </c>
      <c r="D498" s="51" t="s">
        <v>230</v>
      </c>
      <c r="E498" s="31" t="s">
        <v>1538</v>
      </c>
      <c r="F498" s="19">
        <v>1</v>
      </c>
      <c r="G498" s="31" t="s">
        <v>79</v>
      </c>
      <c r="H498" s="31" t="s">
        <v>189</v>
      </c>
      <c r="I498" s="51"/>
      <c r="J498" s="51"/>
      <c r="K498" s="51"/>
      <c r="L498" s="51">
        <v>159</v>
      </c>
      <c r="M498" s="51">
        <v>545</v>
      </c>
      <c r="N498" s="51">
        <v>870</v>
      </c>
      <c r="O498" s="51">
        <v>2750</v>
      </c>
      <c r="P498" s="49">
        <v>480</v>
      </c>
      <c r="Q498" s="49">
        <v>480</v>
      </c>
      <c r="R498" s="49">
        <v>480</v>
      </c>
      <c r="S498" s="49"/>
      <c r="T498" s="49"/>
      <c r="U498" s="49"/>
      <c r="V498" s="49"/>
      <c r="W498" s="31" t="s">
        <v>79</v>
      </c>
      <c r="X498" s="31" t="s">
        <v>853</v>
      </c>
      <c r="Y498" s="31"/>
      <c r="Z498" s="19" t="s">
        <v>233</v>
      </c>
      <c r="AA498" s="19"/>
      <c r="AB498" s="3"/>
      <c r="AC498" s="3"/>
      <c r="AD498" s="3"/>
      <c r="AE498" s="3"/>
      <c r="AF498" s="3"/>
      <c r="AG498" s="3"/>
      <c r="AH498" s="3"/>
      <c r="AI498" s="3"/>
    </row>
    <row r="499" s="1" customFormat="1" ht="57" customHeight="1" spans="1:35">
      <c r="A499" s="26"/>
      <c r="B499" s="32" t="s">
        <v>1706</v>
      </c>
      <c r="C499" s="31" t="s">
        <v>1707</v>
      </c>
      <c r="D499" s="51" t="s">
        <v>230</v>
      </c>
      <c r="E499" s="31" t="s">
        <v>1538</v>
      </c>
      <c r="F499" s="19">
        <v>1</v>
      </c>
      <c r="G499" s="31" t="s">
        <v>79</v>
      </c>
      <c r="H499" s="31" t="s">
        <v>1057</v>
      </c>
      <c r="I499" s="51"/>
      <c r="J499" s="51"/>
      <c r="K499" s="51"/>
      <c r="L499" s="51">
        <v>29</v>
      </c>
      <c r="M499" s="51">
        <v>101</v>
      </c>
      <c r="N499" s="51">
        <v>61</v>
      </c>
      <c r="O499" s="51">
        <v>195</v>
      </c>
      <c r="P499" s="49">
        <v>59.575</v>
      </c>
      <c r="Q499" s="49">
        <v>59.575</v>
      </c>
      <c r="R499" s="49">
        <v>59.575</v>
      </c>
      <c r="S499" s="49"/>
      <c r="T499" s="49"/>
      <c r="U499" s="49"/>
      <c r="V499" s="49"/>
      <c r="W499" s="31" t="s">
        <v>79</v>
      </c>
      <c r="X499" s="31" t="s">
        <v>853</v>
      </c>
      <c r="Y499" s="31"/>
      <c r="Z499" s="19" t="s">
        <v>233</v>
      </c>
      <c r="AA499" s="19"/>
      <c r="AB499" s="3"/>
      <c r="AC499" s="3"/>
      <c r="AD499" s="3"/>
      <c r="AE499" s="3"/>
      <c r="AF499" s="3"/>
      <c r="AG499" s="3"/>
      <c r="AH499" s="3"/>
      <c r="AI499" s="3"/>
    </row>
    <row r="500" s="1" customFormat="1" ht="57" customHeight="1" spans="1:35">
      <c r="A500" s="26"/>
      <c r="B500" s="32" t="s">
        <v>1708</v>
      </c>
      <c r="C500" s="31" t="s">
        <v>1709</v>
      </c>
      <c r="D500" s="51" t="s">
        <v>230</v>
      </c>
      <c r="E500" s="31" t="s">
        <v>1538</v>
      </c>
      <c r="F500" s="19">
        <v>1</v>
      </c>
      <c r="G500" s="31" t="s">
        <v>79</v>
      </c>
      <c r="H500" s="31" t="s">
        <v>1143</v>
      </c>
      <c r="I500" s="51"/>
      <c r="J500" s="51"/>
      <c r="K500" s="51"/>
      <c r="L500" s="51">
        <v>56</v>
      </c>
      <c r="M500" s="51">
        <v>188</v>
      </c>
      <c r="N500" s="51">
        <v>182</v>
      </c>
      <c r="O500" s="51">
        <v>752</v>
      </c>
      <c r="P500" s="49">
        <v>145</v>
      </c>
      <c r="Q500" s="49">
        <v>145</v>
      </c>
      <c r="R500" s="49">
        <v>145</v>
      </c>
      <c r="S500" s="49"/>
      <c r="T500" s="49"/>
      <c r="U500" s="49"/>
      <c r="V500" s="49"/>
      <c r="W500" s="31" t="s">
        <v>79</v>
      </c>
      <c r="X500" s="31" t="s">
        <v>853</v>
      </c>
      <c r="Y500" s="31"/>
      <c r="Z500" s="19" t="s">
        <v>233</v>
      </c>
      <c r="AA500" s="19"/>
      <c r="AB500" s="3"/>
      <c r="AC500" s="3"/>
      <c r="AD500" s="3"/>
      <c r="AE500" s="3"/>
      <c r="AF500" s="3"/>
      <c r="AG500" s="3"/>
      <c r="AH500" s="3"/>
      <c r="AI500" s="3"/>
    </row>
    <row r="501" s="1" customFormat="1" ht="57" customHeight="1" spans="1:35">
      <c r="A501" s="26"/>
      <c r="B501" s="32" t="s">
        <v>1710</v>
      </c>
      <c r="C501" s="31" t="s">
        <v>1597</v>
      </c>
      <c r="D501" s="51" t="s">
        <v>230</v>
      </c>
      <c r="E501" s="31" t="s">
        <v>1538</v>
      </c>
      <c r="F501" s="19">
        <v>1</v>
      </c>
      <c r="G501" s="31" t="s">
        <v>79</v>
      </c>
      <c r="H501" s="31" t="s">
        <v>623</v>
      </c>
      <c r="I501" s="51"/>
      <c r="J501" s="51"/>
      <c r="K501" s="51"/>
      <c r="L501" s="51">
        <v>100</v>
      </c>
      <c r="M501" s="51">
        <v>312</v>
      </c>
      <c r="N501" s="51">
        <v>394</v>
      </c>
      <c r="O501" s="51" t="s">
        <v>1711</v>
      </c>
      <c r="P501" s="49">
        <v>47.025</v>
      </c>
      <c r="Q501" s="49">
        <v>47.025</v>
      </c>
      <c r="R501" s="49">
        <v>47.025</v>
      </c>
      <c r="S501" s="49"/>
      <c r="T501" s="49"/>
      <c r="U501" s="49"/>
      <c r="V501" s="49"/>
      <c r="W501" s="31" t="s">
        <v>79</v>
      </c>
      <c r="X501" s="31" t="s">
        <v>853</v>
      </c>
      <c r="Y501" s="31"/>
      <c r="Z501" s="19" t="s">
        <v>233</v>
      </c>
      <c r="AA501" s="19"/>
      <c r="AB501" s="3"/>
      <c r="AC501" s="3"/>
      <c r="AD501" s="3"/>
      <c r="AE501" s="3"/>
      <c r="AF501" s="3"/>
      <c r="AG501" s="3"/>
      <c r="AH501" s="3"/>
      <c r="AI501" s="3"/>
    </row>
    <row r="502" s="1" customFormat="1" ht="57" customHeight="1" spans="1:35">
      <c r="A502" s="26"/>
      <c r="B502" s="32" t="s">
        <v>1712</v>
      </c>
      <c r="C502" s="31" t="s">
        <v>1713</v>
      </c>
      <c r="D502" s="51" t="s">
        <v>230</v>
      </c>
      <c r="E502" s="31" t="s">
        <v>1538</v>
      </c>
      <c r="F502" s="19">
        <v>1</v>
      </c>
      <c r="G502" s="31" t="s">
        <v>79</v>
      </c>
      <c r="H502" s="31" t="s">
        <v>987</v>
      </c>
      <c r="I502" s="51"/>
      <c r="J502" s="51"/>
      <c r="K502" s="51"/>
      <c r="L502" s="51" t="s">
        <v>1714</v>
      </c>
      <c r="M502" s="51" t="s">
        <v>1715</v>
      </c>
      <c r="N502" s="51">
        <v>202</v>
      </c>
      <c r="O502" s="51" t="s">
        <v>1716</v>
      </c>
      <c r="P502" s="49">
        <v>164.225</v>
      </c>
      <c r="Q502" s="49">
        <v>164.225</v>
      </c>
      <c r="R502" s="49">
        <v>164.225</v>
      </c>
      <c r="S502" s="49"/>
      <c r="T502" s="49"/>
      <c r="U502" s="49"/>
      <c r="V502" s="49"/>
      <c r="W502" s="31" t="s">
        <v>79</v>
      </c>
      <c r="X502" s="31" t="s">
        <v>853</v>
      </c>
      <c r="Y502" s="31"/>
      <c r="Z502" s="19" t="s">
        <v>233</v>
      </c>
      <c r="AA502" s="19"/>
      <c r="AB502" s="3"/>
      <c r="AC502" s="3"/>
      <c r="AD502" s="3"/>
      <c r="AE502" s="3"/>
      <c r="AF502" s="3"/>
      <c r="AG502" s="3"/>
      <c r="AH502" s="3"/>
      <c r="AI502" s="3"/>
    </row>
    <row r="503" s="1" customFormat="1" ht="57" customHeight="1" spans="1:35">
      <c r="A503" s="26"/>
      <c r="B503" s="32" t="s">
        <v>1717</v>
      </c>
      <c r="C503" s="31" t="s">
        <v>1718</v>
      </c>
      <c r="D503" s="51" t="s">
        <v>230</v>
      </c>
      <c r="E503" s="31" t="s">
        <v>1538</v>
      </c>
      <c r="F503" s="19">
        <v>1</v>
      </c>
      <c r="G503" s="31" t="s">
        <v>79</v>
      </c>
      <c r="H503" s="31" t="s">
        <v>689</v>
      </c>
      <c r="I503" s="51"/>
      <c r="J503" s="51"/>
      <c r="K503" s="51"/>
      <c r="L503" s="51">
        <v>65</v>
      </c>
      <c r="M503" s="51">
        <v>215</v>
      </c>
      <c r="N503" s="51">
        <v>232</v>
      </c>
      <c r="O503" s="51">
        <v>748</v>
      </c>
      <c r="P503" s="49">
        <v>149.025</v>
      </c>
      <c r="Q503" s="49">
        <v>149.025</v>
      </c>
      <c r="R503" s="49">
        <v>149.025</v>
      </c>
      <c r="S503" s="49"/>
      <c r="T503" s="49"/>
      <c r="U503" s="49"/>
      <c r="V503" s="49"/>
      <c r="W503" s="31" t="s">
        <v>79</v>
      </c>
      <c r="X503" s="31" t="s">
        <v>853</v>
      </c>
      <c r="Y503" s="31"/>
      <c r="Z503" s="19" t="s">
        <v>233</v>
      </c>
      <c r="AA503" s="19"/>
      <c r="AB503" s="3"/>
      <c r="AC503" s="3"/>
      <c r="AD503" s="3"/>
      <c r="AE503" s="3"/>
      <c r="AF503" s="3"/>
      <c r="AG503" s="3"/>
      <c r="AH503" s="3"/>
      <c r="AI503" s="3"/>
    </row>
    <row r="504" s="1" customFormat="1" ht="57" customHeight="1" spans="1:35">
      <c r="A504" s="26"/>
      <c r="B504" s="32" t="s">
        <v>1719</v>
      </c>
      <c r="C504" s="31" t="s">
        <v>1720</v>
      </c>
      <c r="D504" s="51" t="s">
        <v>230</v>
      </c>
      <c r="E504" s="31" t="s">
        <v>1538</v>
      </c>
      <c r="F504" s="19">
        <v>1</v>
      </c>
      <c r="G504" s="31" t="s">
        <v>79</v>
      </c>
      <c r="H504" s="31" t="s">
        <v>189</v>
      </c>
      <c r="I504" s="51"/>
      <c r="J504" s="51"/>
      <c r="K504" s="51"/>
      <c r="L504" s="51">
        <v>20</v>
      </c>
      <c r="M504" s="51">
        <v>68</v>
      </c>
      <c r="N504" s="51">
        <v>42</v>
      </c>
      <c r="O504" s="51">
        <v>147</v>
      </c>
      <c r="P504" s="49">
        <v>186.825</v>
      </c>
      <c r="Q504" s="49">
        <v>186.825</v>
      </c>
      <c r="R504" s="49">
        <v>186.825</v>
      </c>
      <c r="S504" s="49"/>
      <c r="T504" s="49"/>
      <c r="U504" s="49"/>
      <c r="V504" s="49"/>
      <c r="W504" s="31" t="s">
        <v>79</v>
      </c>
      <c r="X504" s="31" t="s">
        <v>853</v>
      </c>
      <c r="Y504" s="31"/>
      <c r="Z504" s="19" t="s">
        <v>233</v>
      </c>
      <c r="AA504" s="19"/>
      <c r="AB504" s="3"/>
      <c r="AC504" s="3"/>
      <c r="AD504" s="3"/>
      <c r="AE504" s="3"/>
      <c r="AF504" s="3"/>
      <c r="AG504" s="3"/>
      <c r="AH504" s="3"/>
      <c r="AI504" s="3"/>
    </row>
    <row r="505" s="1" customFormat="1" ht="57" customHeight="1" spans="1:35">
      <c r="A505" s="26"/>
      <c r="B505" s="32" t="s">
        <v>1721</v>
      </c>
      <c r="C505" s="31" t="s">
        <v>1722</v>
      </c>
      <c r="D505" s="51" t="s">
        <v>230</v>
      </c>
      <c r="E505" s="31" t="s">
        <v>1538</v>
      </c>
      <c r="F505" s="19">
        <v>1</v>
      </c>
      <c r="G505" s="31" t="s">
        <v>79</v>
      </c>
      <c r="H505" s="31" t="s">
        <v>1143</v>
      </c>
      <c r="I505" s="51"/>
      <c r="J505" s="51"/>
      <c r="K505" s="51"/>
      <c r="L505" s="51">
        <v>95</v>
      </c>
      <c r="M505" s="51">
        <v>296</v>
      </c>
      <c r="N505" s="51">
        <v>195</v>
      </c>
      <c r="O505" s="51">
        <v>589</v>
      </c>
      <c r="P505" s="49">
        <v>135.5</v>
      </c>
      <c r="Q505" s="49">
        <v>135.5</v>
      </c>
      <c r="R505" s="49">
        <v>135.5</v>
      </c>
      <c r="S505" s="49"/>
      <c r="T505" s="49"/>
      <c r="U505" s="49"/>
      <c r="V505" s="49"/>
      <c r="W505" s="31" t="s">
        <v>79</v>
      </c>
      <c r="X505" s="31" t="s">
        <v>853</v>
      </c>
      <c r="Y505" s="31"/>
      <c r="Z505" s="19" t="s">
        <v>233</v>
      </c>
      <c r="AA505" s="19"/>
      <c r="AB505" s="3"/>
      <c r="AC505" s="3"/>
      <c r="AD505" s="3"/>
      <c r="AE505" s="3"/>
      <c r="AF505" s="3"/>
      <c r="AG505" s="3"/>
      <c r="AH505" s="3"/>
      <c r="AI505" s="3"/>
    </row>
    <row r="506" s="1" customFormat="1" ht="57" customHeight="1" spans="1:35">
      <c r="A506" s="26"/>
      <c r="B506" s="32" t="s">
        <v>1723</v>
      </c>
      <c r="C506" s="31" t="s">
        <v>1724</v>
      </c>
      <c r="D506" s="51" t="s">
        <v>230</v>
      </c>
      <c r="E506" s="31" t="s">
        <v>1538</v>
      </c>
      <c r="F506" s="19">
        <v>1</v>
      </c>
      <c r="G506" s="31" t="s">
        <v>79</v>
      </c>
      <c r="H506" s="31" t="s">
        <v>945</v>
      </c>
      <c r="I506" s="51"/>
      <c r="J506" s="51"/>
      <c r="K506" s="51"/>
      <c r="L506" s="51">
        <v>20</v>
      </c>
      <c r="M506" s="51">
        <v>70</v>
      </c>
      <c r="N506" s="51">
        <v>31</v>
      </c>
      <c r="O506" s="51">
        <v>108</v>
      </c>
      <c r="P506" s="49">
        <v>205</v>
      </c>
      <c r="Q506" s="49">
        <v>205</v>
      </c>
      <c r="R506" s="49">
        <v>205</v>
      </c>
      <c r="S506" s="49"/>
      <c r="T506" s="49"/>
      <c r="U506" s="49"/>
      <c r="V506" s="49"/>
      <c r="W506" s="31" t="s">
        <v>79</v>
      </c>
      <c r="X506" s="31" t="s">
        <v>853</v>
      </c>
      <c r="Y506" s="31"/>
      <c r="Z506" s="19" t="s">
        <v>233</v>
      </c>
      <c r="AA506" s="19"/>
      <c r="AB506" s="3"/>
      <c r="AC506" s="3"/>
      <c r="AD506" s="3"/>
      <c r="AE506" s="3"/>
      <c r="AF506" s="3"/>
      <c r="AG506" s="3"/>
      <c r="AH506" s="3"/>
      <c r="AI506" s="3"/>
    </row>
    <row r="507" s="1" customFormat="1" ht="57" customHeight="1" spans="1:35">
      <c r="A507" s="26"/>
      <c r="B507" s="32" t="s">
        <v>1725</v>
      </c>
      <c r="C507" s="31" t="s">
        <v>1555</v>
      </c>
      <c r="D507" s="51" t="s">
        <v>230</v>
      </c>
      <c r="E507" s="31" t="s">
        <v>1538</v>
      </c>
      <c r="F507" s="19">
        <v>1</v>
      </c>
      <c r="G507" s="31" t="s">
        <v>79</v>
      </c>
      <c r="H507" s="31" t="s">
        <v>1726</v>
      </c>
      <c r="I507" s="51"/>
      <c r="J507" s="51"/>
      <c r="K507" s="51"/>
      <c r="L507" s="51">
        <v>320</v>
      </c>
      <c r="M507" s="51">
        <v>1238</v>
      </c>
      <c r="N507" s="51">
        <v>560</v>
      </c>
      <c r="O507" s="51">
        <v>1680</v>
      </c>
      <c r="P507" s="49">
        <v>109.875</v>
      </c>
      <c r="Q507" s="49">
        <v>109.875</v>
      </c>
      <c r="R507" s="49">
        <v>109.875</v>
      </c>
      <c r="S507" s="49"/>
      <c r="T507" s="49"/>
      <c r="U507" s="49"/>
      <c r="V507" s="49"/>
      <c r="W507" s="31" t="s">
        <v>79</v>
      </c>
      <c r="X507" s="31" t="s">
        <v>853</v>
      </c>
      <c r="Y507" s="31"/>
      <c r="Z507" s="19" t="s">
        <v>233</v>
      </c>
      <c r="AA507" s="19"/>
      <c r="AB507" s="3"/>
      <c r="AC507" s="3"/>
      <c r="AD507" s="3"/>
      <c r="AE507" s="3"/>
      <c r="AF507" s="3"/>
      <c r="AG507" s="3"/>
      <c r="AH507" s="3"/>
      <c r="AI507" s="3"/>
    </row>
    <row r="508" s="1" customFormat="1" ht="57" customHeight="1" spans="1:35">
      <c r="A508" s="26"/>
      <c r="B508" s="32" t="s">
        <v>1727</v>
      </c>
      <c r="C508" s="31" t="s">
        <v>1728</v>
      </c>
      <c r="D508" s="51" t="s">
        <v>230</v>
      </c>
      <c r="E508" s="31" t="s">
        <v>1538</v>
      </c>
      <c r="F508" s="19">
        <v>1</v>
      </c>
      <c r="G508" s="31" t="s">
        <v>79</v>
      </c>
      <c r="H508" s="31" t="s">
        <v>1143</v>
      </c>
      <c r="I508" s="51"/>
      <c r="J508" s="51"/>
      <c r="K508" s="51"/>
      <c r="L508" s="51">
        <v>178</v>
      </c>
      <c r="M508" s="51">
        <v>519</v>
      </c>
      <c r="N508" s="51">
        <v>508</v>
      </c>
      <c r="O508" s="51">
        <v>1599</v>
      </c>
      <c r="P508" s="49">
        <v>143.975</v>
      </c>
      <c r="Q508" s="49">
        <v>143.975</v>
      </c>
      <c r="R508" s="49">
        <v>143.975</v>
      </c>
      <c r="S508" s="49"/>
      <c r="T508" s="49"/>
      <c r="U508" s="49"/>
      <c r="V508" s="49"/>
      <c r="W508" s="31" t="s">
        <v>79</v>
      </c>
      <c r="X508" s="31" t="s">
        <v>853</v>
      </c>
      <c r="Y508" s="31"/>
      <c r="Z508" s="19" t="s">
        <v>233</v>
      </c>
      <c r="AA508" s="19"/>
      <c r="AB508" s="3"/>
      <c r="AC508" s="3"/>
      <c r="AD508" s="3"/>
      <c r="AE508" s="3"/>
      <c r="AF508" s="3"/>
      <c r="AG508" s="3"/>
      <c r="AH508" s="3"/>
      <c r="AI508" s="3"/>
    </row>
    <row r="509" s="1" customFormat="1" ht="57" customHeight="1" spans="1:35">
      <c r="A509" s="26"/>
      <c r="B509" s="32" t="s">
        <v>1729</v>
      </c>
      <c r="C509" s="31" t="s">
        <v>1730</v>
      </c>
      <c r="D509" s="51" t="s">
        <v>230</v>
      </c>
      <c r="E509" s="31" t="s">
        <v>1538</v>
      </c>
      <c r="F509" s="19">
        <v>1</v>
      </c>
      <c r="G509" s="31" t="s">
        <v>79</v>
      </c>
      <c r="H509" s="31" t="s">
        <v>1726</v>
      </c>
      <c r="I509" s="51"/>
      <c r="J509" s="51"/>
      <c r="K509" s="51"/>
      <c r="L509" s="51">
        <v>60</v>
      </c>
      <c r="M509" s="51">
        <v>181</v>
      </c>
      <c r="N509" s="51">
        <v>327</v>
      </c>
      <c r="O509" s="51">
        <v>1003</v>
      </c>
      <c r="P509" s="49">
        <v>55.675</v>
      </c>
      <c r="Q509" s="49">
        <v>55.675</v>
      </c>
      <c r="R509" s="49">
        <v>55.675</v>
      </c>
      <c r="S509" s="49"/>
      <c r="T509" s="49"/>
      <c r="U509" s="49"/>
      <c r="V509" s="49"/>
      <c r="W509" s="31" t="s">
        <v>79</v>
      </c>
      <c r="X509" s="31" t="s">
        <v>853</v>
      </c>
      <c r="Y509" s="31"/>
      <c r="Z509" s="19" t="s">
        <v>233</v>
      </c>
      <c r="AA509" s="19"/>
      <c r="AB509" s="3"/>
      <c r="AC509" s="3"/>
      <c r="AD509" s="3"/>
      <c r="AE509" s="3"/>
      <c r="AF509" s="3"/>
      <c r="AG509" s="3"/>
      <c r="AH509" s="3"/>
      <c r="AI509" s="3"/>
    </row>
    <row r="510" s="1" customFormat="1" ht="57" customHeight="1" spans="1:35">
      <c r="A510" s="26"/>
      <c r="B510" s="32" t="s">
        <v>1731</v>
      </c>
      <c r="C510" s="31" t="s">
        <v>1732</v>
      </c>
      <c r="D510" s="51" t="s">
        <v>230</v>
      </c>
      <c r="E510" s="31" t="s">
        <v>1538</v>
      </c>
      <c r="F510" s="19">
        <v>1</v>
      </c>
      <c r="G510" s="31" t="s">
        <v>79</v>
      </c>
      <c r="H510" s="31" t="s">
        <v>1143</v>
      </c>
      <c r="I510" s="51"/>
      <c r="J510" s="51"/>
      <c r="K510" s="51"/>
      <c r="L510" s="51">
        <v>20</v>
      </c>
      <c r="M510" s="51">
        <v>70</v>
      </c>
      <c r="N510" s="51">
        <v>31</v>
      </c>
      <c r="O510" s="51">
        <v>108</v>
      </c>
      <c r="P510" s="49">
        <v>189.75</v>
      </c>
      <c r="Q510" s="49">
        <v>189.75</v>
      </c>
      <c r="R510" s="49">
        <v>189.75</v>
      </c>
      <c r="S510" s="49"/>
      <c r="T510" s="49"/>
      <c r="U510" s="49"/>
      <c r="V510" s="49"/>
      <c r="W510" s="31" t="s">
        <v>79</v>
      </c>
      <c r="X510" s="31" t="s">
        <v>853</v>
      </c>
      <c r="Y510" s="31"/>
      <c r="Z510" s="19" t="s">
        <v>233</v>
      </c>
      <c r="AA510" s="19"/>
      <c r="AB510" s="3"/>
      <c r="AC510" s="3"/>
      <c r="AD510" s="3"/>
      <c r="AE510" s="3"/>
      <c r="AF510" s="3"/>
      <c r="AG510" s="3"/>
      <c r="AH510" s="3"/>
      <c r="AI510" s="3"/>
    </row>
    <row r="511" s="1" customFormat="1" ht="57" customHeight="1" spans="1:35">
      <c r="A511" s="26"/>
      <c r="B511" s="32" t="s">
        <v>1733</v>
      </c>
      <c r="C511" s="31" t="s">
        <v>1734</v>
      </c>
      <c r="D511" s="51" t="s">
        <v>230</v>
      </c>
      <c r="E511" s="31" t="s">
        <v>1538</v>
      </c>
      <c r="F511" s="19">
        <v>1</v>
      </c>
      <c r="G511" s="31" t="s">
        <v>63</v>
      </c>
      <c r="H511" s="31" t="s">
        <v>355</v>
      </c>
      <c r="I511" s="51"/>
      <c r="J511" s="51"/>
      <c r="K511" s="51"/>
      <c r="L511" s="51">
        <v>34</v>
      </c>
      <c r="M511" s="51">
        <v>103</v>
      </c>
      <c r="N511" s="51">
        <v>67</v>
      </c>
      <c r="O511" s="51">
        <v>233</v>
      </c>
      <c r="P511" s="49">
        <v>118.875</v>
      </c>
      <c r="Q511" s="49">
        <v>118.875</v>
      </c>
      <c r="R511" s="49">
        <v>118.875</v>
      </c>
      <c r="S511" s="49"/>
      <c r="T511" s="49"/>
      <c r="U511" s="49"/>
      <c r="V511" s="49"/>
      <c r="W511" s="31" t="s">
        <v>63</v>
      </c>
      <c r="X511" s="31" t="s">
        <v>853</v>
      </c>
      <c r="Y511" s="31"/>
      <c r="Z511" s="19" t="s">
        <v>233</v>
      </c>
      <c r="AA511" s="19"/>
      <c r="AB511" s="3"/>
      <c r="AC511" s="3"/>
      <c r="AD511" s="3"/>
      <c r="AE511" s="3"/>
      <c r="AF511" s="3"/>
      <c r="AG511" s="3"/>
      <c r="AH511" s="3"/>
      <c r="AI511" s="3"/>
    </row>
    <row r="512" s="1" customFormat="1" ht="57" customHeight="1" spans="1:35">
      <c r="A512" s="26"/>
      <c r="B512" s="32" t="s">
        <v>1735</v>
      </c>
      <c r="C512" s="31" t="s">
        <v>1736</v>
      </c>
      <c r="D512" s="51" t="s">
        <v>230</v>
      </c>
      <c r="E512" s="31" t="s">
        <v>1538</v>
      </c>
      <c r="F512" s="19">
        <v>1</v>
      </c>
      <c r="G512" s="31" t="s">
        <v>63</v>
      </c>
      <c r="H512" s="31" t="s">
        <v>634</v>
      </c>
      <c r="I512" s="51"/>
      <c r="J512" s="51"/>
      <c r="K512" s="51"/>
      <c r="L512" s="51">
        <v>17</v>
      </c>
      <c r="M512" s="51">
        <v>51</v>
      </c>
      <c r="N512" s="51">
        <v>64</v>
      </c>
      <c r="O512" s="51">
        <v>208</v>
      </c>
      <c r="P512" s="49">
        <v>181.675</v>
      </c>
      <c r="Q512" s="49">
        <v>181.675</v>
      </c>
      <c r="R512" s="49">
        <v>181.675</v>
      </c>
      <c r="S512" s="49"/>
      <c r="T512" s="49"/>
      <c r="U512" s="49"/>
      <c r="V512" s="49"/>
      <c r="W512" s="31" t="s">
        <v>63</v>
      </c>
      <c r="X512" s="31" t="s">
        <v>853</v>
      </c>
      <c r="Y512" s="31"/>
      <c r="Z512" s="19" t="s">
        <v>233</v>
      </c>
      <c r="AA512" s="19"/>
      <c r="AB512" s="3"/>
      <c r="AC512" s="3"/>
      <c r="AD512" s="3"/>
      <c r="AE512" s="3"/>
      <c r="AF512" s="3"/>
      <c r="AG512" s="3"/>
      <c r="AH512" s="3"/>
      <c r="AI512" s="3"/>
    </row>
    <row r="513" s="1" customFormat="1" ht="57" customHeight="1" spans="1:35">
      <c r="A513" s="26"/>
      <c r="B513" s="32" t="s">
        <v>1737</v>
      </c>
      <c r="C513" s="31" t="s">
        <v>1738</v>
      </c>
      <c r="D513" s="51" t="s">
        <v>230</v>
      </c>
      <c r="E513" s="31" t="s">
        <v>1538</v>
      </c>
      <c r="F513" s="19">
        <v>1</v>
      </c>
      <c r="G513" s="31" t="s">
        <v>63</v>
      </c>
      <c r="H513" s="31" t="s">
        <v>1241</v>
      </c>
      <c r="I513" s="51"/>
      <c r="J513" s="51"/>
      <c r="K513" s="51"/>
      <c r="L513" s="51">
        <v>23</v>
      </c>
      <c r="M513" s="51">
        <v>74</v>
      </c>
      <c r="N513" s="51">
        <v>62</v>
      </c>
      <c r="O513" s="51">
        <v>208</v>
      </c>
      <c r="P513" s="49">
        <v>58</v>
      </c>
      <c r="Q513" s="49">
        <v>58</v>
      </c>
      <c r="R513" s="49">
        <v>58</v>
      </c>
      <c r="S513" s="49"/>
      <c r="T513" s="49"/>
      <c r="U513" s="49"/>
      <c r="V513" s="49"/>
      <c r="W513" s="31" t="s">
        <v>63</v>
      </c>
      <c r="X513" s="31" t="s">
        <v>853</v>
      </c>
      <c r="Y513" s="31"/>
      <c r="Z513" s="19" t="s">
        <v>233</v>
      </c>
      <c r="AA513" s="19"/>
      <c r="AB513" s="3"/>
      <c r="AC513" s="3"/>
      <c r="AD513" s="3"/>
      <c r="AE513" s="3"/>
      <c r="AF513" s="3"/>
      <c r="AG513" s="3"/>
      <c r="AH513" s="3"/>
      <c r="AI513" s="3"/>
    </row>
    <row r="514" s="1" customFormat="1" ht="57" customHeight="1" spans="1:35">
      <c r="A514" s="26"/>
      <c r="B514" s="32" t="s">
        <v>1739</v>
      </c>
      <c r="C514" s="31" t="s">
        <v>1740</v>
      </c>
      <c r="D514" s="51" t="s">
        <v>230</v>
      </c>
      <c r="E514" s="31" t="s">
        <v>1538</v>
      </c>
      <c r="F514" s="19">
        <v>1</v>
      </c>
      <c r="G514" s="31" t="s">
        <v>63</v>
      </c>
      <c r="H514" s="31" t="s">
        <v>1241</v>
      </c>
      <c r="I514" s="51"/>
      <c r="J514" s="51"/>
      <c r="K514" s="51"/>
      <c r="L514" s="51">
        <v>30</v>
      </c>
      <c r="M514" s="51">
        <v>110</v>
      </c>
      <c r="N514" s="51">
        <v>63</v>
      </c>
      <c r="O514" s="51">
        <v>221</v>
      </c>
      <c r="P514" s="49">
        <v>78.9</v>
      </c>
      <c r="Q514" s="49">
        <v>78.9</v>
      </c>
      <c r="R514" s="49">
        <v>78.9</v>
      </c>
      <c r="S514" s="49"/>
      <c r="T514" s="49"/>
      <c r="U514" s="49"/>
      <c r="V514" s="49"/>
      <c r="W514" s="31" t="s">
        <v>63</v>
      </c>
      <c r="X514" s="31" t="s">
        <v>853</v>
      </c>
      <c r="Y514" s="31"/>
      <c r="Z514" s="19" t="s">
        <v>233</v>
      </c>
      <c r="AA514" s="19"/>
      <c r="AB514" s="3"/>
      <c r="AC514" s="3"/>
      <c r="AD514" s="3"/>
      <c r="AE514" s="3"/>
      <c r="AF514" s="3"/>
      <c r="AG514" s="3"/>
      <c r="AH514" s="3"/>
      <c r="AI514" s="3"/>
    </row>
    <row r="515" s="1" customFormat="1" ht="57" customHeight="1" spans="1:35">
      <c r="A515" s="26"/>
      <c r="B515" s="32" t="s">
        <v>1741</v>
      </c>
      <c r="C515" s="31" t="s">
        <v>1742</v>
      </c>
      <c r="D515" s="51" t="s">
        <v>230</v>
      </c>
      <c r="E515" s="31" t="s">
        <v>1538</v>
      </c>
      <c r="F515" s="19">
        <v>1</v>
      </c>
      <c r="G515" s="31" t="s">
        <v>63</v>
      </c>
      <c r="H515" s="31" t="s">
        <v>681</v>
      </c>
      <c r="I515" s="51"/>
      <c r="J515" s="51"/>
      <c r="K515" s="51"/>
      <c r="L515" s="51">
        <v>104</v>
      </c>
      <c r="M515" s="51">
        <v>357</v>
      </c>
      <c r="N515" s="51">
        <v>311</v>
      </c>
      <c r="O515" s="51">
        <v>1104</v>
      </c>
      <c r="P515" s="49">
        <v>123.3</v>
      </c>
      <c r="Q515" s="49">
        <v>123.3</v>
      </c>
      <c r="R515" s="49">
        <v>123.3</v>
      </c>
      <c r="S515" s="49"/>
      <c r="T515" s="49"/>
      <c r="U515" s="49"/>
      <c r="V515" s="49"/>
      <c r="W515" s="31" t="s">
        <v>63</v>
      </c>
      <c r="X515" s="31" t="s">
        <v>853</v>
      </c>
      <c r="Y515" s="31"/>
      <c r="Z515" s="19" t="s">
        <v>233</v>
      </c>
      <c r="AA515" s="19"/>
      <c r="AB515" s="3"/>
      <c r="AC515" s="3"/>
      <c r="AD515" s="3"/>
      <c r="AE515" s="3"/>
      <c r="AF515" s="3"/>
      <c r="AG515" s="3"/>
      <c r="AH515" s="3"/>
      <c r="AI515" s="3"/>
    </row>
    <row r="516" s="1" customFormat="1" ht="57" customHeight="1" spans="1:35">
      <c r="A516" s="26"/>
      <c r="B516" s="32" t="s">
        <v>1743</v>
      </c>
      <c r="C516" s="31" t="s">
        <v>1744</v>
      </c>
      <c r="D516" s="51" t="s">
        <v>230</v>
      </c>
      <c r="E516" s="31" t="s">
        <v>1538</v>
      </c>
      <c r="F516" s="19">
        <v>1</v>
      </c>
      <c r="G516" s="31" t="s">
        <v>63</v>
      </c>
      <c r="H516" s="31" t="s">
        <v>641</v>
      </c>
      <c r="I516" s="51"/>
      <c r="J516" s="51"/>
      <c r="K516" s="51"/>
      <c r="L516" s="51">
        <v>116</v>
      </c>
      <c r="M516" s="51">
        <v>406</v>
      </c>
      <c r="N516" s="51">
        <v>254</v>
      </c>
      <c r="O516" s="51">
        <v>958</v>
      </c>
      <c r="P516" s="49">
        <v>101.25</v>
      </c>
      <c r="Q516" s="49">
        <v>101.25</v>
      </c>
      <c r="R516" s="49">
        <v>101.25</v>
      </c>
      <c r="S516" s="49"/>
      <c r="T516" s="49"/>
      <c r="U516" s="49"/>
      <c r="V516" s="49"/>
      <c r="W516" s="31" t="s">
        <v>63</v>
      </c>
      <c r="X516" s="31" t="s">
        <v>853</v>
      </c>
      <c r="Y516" s="31"/>
      <c r="Z516" s="19" t="s">
        <v>233</v>
      </c>
      <c r="AA516" s="19"/>
      <c r="AB516" s="3"/>
      <c r="AC516" s="3"/>
      <c r="AD516" s="3"/>
      <c r="AE516" s="3"/>
      <c r="AF516" s="3"/>
      <c r="AG516" s="3"/>
      <c r="AH516" s="3"/>
      <c r="AI516" s="3"/>
    </row>
    <row r="517" s="1" customFormat="1" ht="57" customHeight="1" spans="1:35">
      <c r="A517" s="26"/>
      <c r="B517" s="32" t="s">
        <v>1745</v>
      </c>
      <c r="C517" s="31" t="s">
        <v>1746</v>
      </c>
      <c r="D517" s="51" t="s">
        <v>230</v>
      </c>
      <c r="E517" s="31" t="s">
        <v>1538</v>
      </c>
      <c r="F517" s="19">
        <v>1</v>
      </c>
      <c r="G517" s="31" t="s">
        <v>63</v>
      </c>
      <c r="H517" s="31" t="s">
        <v>634</v>
      </c>
      <c r="I517" s="51"/>
      <c r="J517" s="51"/>
      <c r="K517" s="51"/>
      <c r="L517" s="51">
        <v>104</v>
      </c>
      <c r="M517" s="51">
        <v>357</v>
      </c>
      <c r="N517" s="51">
        <v>311</v>
      </c>
      <c r="O517" s="51">
        <v>1104</v>
      </c>
      <c r="P517" s="49">
        <v>153.625</v>
      </c>
      <c r="Q517" s="49">
        <v>153.625</v>
      </c>
      <c r="R517" s="49">
        <v>153.625</v>
      </c>
      <c r="S517" s="49"/>
      <c r="T517" s="49"/>
      <c r="U517" s="49"/>
      <c r="V517" s="49"/>
      <c r="W517" s="31" t="s">
        <v>63</v>
      </c>
      <c r="X517" s="31" t="s">
        <v>853</v>
      </c>
      <c r="Y517" s="31"/>
      <c r="Z517" s="19" t="s">
        <v>233</v>
      </c>
      <c r="AA517" s="19"/>
      <c r="AB517" s="3"/>
      <c r="AC517" s="3"/>
      <c r="AD517" s="3"/>
      <c r="AE517" s="3"/>
      <c r="AF517" s="3"/>
      <c r="AG517" s="3"/>
      <c r="AH517" s="3"/>
      <c r="AI517" s="3"/>
    </row>
    <row r="518" s="1" customFormat="1" ht="57" customHeight="1" spans="1:35">
      <c r="A518" s="26"/>
      <c r="B518" s="32" t="s">
        <v>1747</v>
      </c>
      <c r="C518" s="31" t="s">
        <v>1748</v>
      </c>
      <c r="D518" s="51" t="s">
        <v>230</v>
      </c>
      <c r="E518" s="31" t="s">
        <v>1538</v>
      </c>
      <c r="F518" s="19">
        <v>1</v>
      </c>
      <c r="G518" s="31" t="s">
        <v>53</v>
      </c>
      <c r="H518" s="31" t="s">
        <v>201</v>
      </c>
      <c r="I518" s="51"/>
      <c r="J518" s="51"/>
      <c r="K518" s="51"/>
      <c r="L518" s="51">
        <v>5</v>
      </c>
      <c r="M518" s="51">
        <v>17</v>
      </c>
      <c r="N518" s="51">
        <v>24</v>
      </c>
      <c r="O518" s="51">
        <v>120</v>
      </c>
      <c r="P518" s="49">
        <v>50</v>
      </c>
      <c r="Q518" s="49">
        <v>50</v>
      </c>
      <c r="R518" s="49">
        <v>50</v>
      </c>
      <c r="S518" s="49"/>
      <c r="T518" s="49"/>
      <c r="U518" s="49"/>
      <c r="V518" s="49"/>
      <c r="W518" s="31" t="s">
        <v>53</v>
      </c>
      <c r="X518" s="31" t="s">
        <v>853</v>
      </c>
      <c r="Y518" s="31"/>
      <c r="Z518" s="19" t="s">
        <v>233</v>
      </c>
      <c r="AA518" s="19"/>
      <c r="AB518" s="3"/>
      <c r="AC518" s="3"/>
      <c r="AD518" s="3"/>
      <c r="AE518" s="3"/>
      <c r="AF518" s="3"/>
      <c r="AG518" s="3"/>
      <c r="AH518" s="3"/>
      <c r="AI518" s="3"/>
    </row>
    <row r="519" s="1" customFormat="1" ht="57" customHeight="1" spans="1:35">
      <c r="A519" s="26"/>
      <c r="B519" s="32" t="s">
        <v>1749</v>
      </c>
      <c r="C519" s="31" t="s">
        <v>1750</v>
      </c>
      <c r="D519" s="51" t="s">
        <v>230</v>
      </c>
      <c r="E519" s="31" t="s">
        <v>1538</v>
      </c>
      <c r="F519" s="19">
        <v>1</v>
      </c>
      <c r="G519" s="31" t="s">
        <v>93</v>
      </c>
      <c r="H519" s="31" t="s">
        <v>1751</v>
      </c>
      <c r="I519" s="51"/>
      <c r="J519" s="51"/>
      <c r="K519" s="51"/>
      <c r="L519" s="51">
        <v>66</v>
      </c>
      <c r="M519" s="51">
        <v>203</v>
      </c>
      <c r="N519" s="51">
        <v>150</v>
      </c>
      <c r="O519" s="51">
        <v>584</v>
      </c>
      <c r="P519" s="49">
        <v>150</v>
      </c>
      <c r="Q519" s="49">
        <v>150</v>
      </c>
      <c r="R519" s="49">
        <v>150</v>
      </c>
      <c r="S519" s="49"/>
      <c r="T519" s="49"/>
      <c r="U519" s="49"/>
      <c r="V519" s="49"/>
      <c r="W519" s="31" t="s">
        <v>93</v>
      </c>
      <c r="X519" s="31" t="s">
        <v>853</v>
      </c>
      <c r="Y519" s="31"/>
      <c r="Z519" s="19" t="s">
        <v>233</v>
      </c>
      <c r="AA519" s="19"/>
      <c r="AB519" s="3"/>
      <c r="AC519" s="3"/>
      <c r="AD519" s="3"/>
      <c r="AE519" s="3"/>
      <c r="AF519" s="3"/>
      <c r="AG519" s="3"/>
      <c r="AH519" s="3"/>
      <c r="AI519" s="3"/>
    </row>
    <row r="520" s="1" customFormat="1" ht="57" customHeight="1" spans="1:35">
      <c r="A520" s="26"/>
      <c r="B520" s="32" t="s">
        <v>1752</v>
      </c>
      <c r="C520" s="31" t="s">
        <v>1753</v>
      </c>
      <c r="D520" s="51" t="s">
        <v>230</v>
      </c>
      <c r="E520" s="31" t="s">
        <v>1538</v>
      </c>
      <c r="F520" s="19">
        <v>1</v>
      </c>
      <c r="G520" s="31" t="s">
        <v>114</v>
      </c>
      <c r="H520" s="31" t="s">
        <v>1754</v>
      </c>
      <c r="I520" s="51"/>
      <c r="J520" s="51"/>
      <c r="K520" s="51"/>
      <c r="L520" s="51">
        <v>122</v>
      </c>
      <c r="M520" s="51">
        <v>325</v>
      </c>
      <c r="N520" s="51">
        <v>58</v>
      </c>
      <c r="O520" s="51">
        <v>212</v>
      </c>
      <c r="P520" s="49">
        <v>80</v>
      </c>
      <c r="Q520" s="49">
        <v>80</v>
      </c>
      <c r="R520" s="49">
        <v>80</v>
      </c>
      <c r="S520" s="49"/>
      <c r="T520" s="49"/>
      <c r="U520" s="49"/>
      <c r="V520" s="49"/>
      <c r="W520" s="31" t="s">
        <v>114</v>
      </c>
      <c r="X520" s="31" t="s">
        <v>853</v>
      </c>
      <c r="Y520" s="31"/>
      <c r="Z520" s="19" t="s">
        <v>233</v>
      </c>
      <c r="AA520" s="19"/>
      <c r="AB520" s="3"/>
      <c r="AC520" s="3"/>
      <c r="AD520" s="3"/>
      <c r="AE520" s="3"/>
      <c r="AF520" s="3"/>
      <c r="AG520" s="3"/>
      <c r="AH520" s="3"/>
      <c r="AI520" s="3"/>
    </row>
    <row r="521" s="1" customFormat="1" ht="57" customHeight="1" spans="1:35">
      <c r="A521" s="26"/>
      <c r="B521" s="32" t="s">
        <v>1755</v>
      </c>
      <c r="C521" s="31" t="s">
        <v>1756</v>
      </c>
      <c r="D521" s="51" t="s">
        <v>230</v>
      </c>
      <c r="E521" s="31" t="s">
        <v>1538</v>
      </c>
      <c r="F521" s="19">
        <v>1</v>
      </c>
      <c r="G521" s="31" t="s">
        <v>114</v>
      </c>
      <c r="H521" s="31" t="s">
        <v>1754</v>
      </c>
      <c r="I521" s="51"/>
      <c r="J521" s="51"/>
      <c r="K521" s="51"/>
      <c r="L521" s="51">
        <v>122</v>
      </c>
      <c r="M521" s="51">
        <v>325</v>
      </c>
      <c r="N521" s="51">
        <v>194</v>
      </c>
      <c r="O521" s="51">
        <v>678</v>
      </c>
      <c r="P521" s="49">
        <v>150</v>
      </c>
      <c r="Q521" s="49">
        <v>150</v>
      </c>
      <c r="R521" s="49">
        <v>150</v>
      </c>
      <c r="S521" s="49"/>
      <c r="T521" s="49"/>
      <c r="U521" s="49"/>
      <c r="V521" s="49"/>
      <c r="W521" s="31" t="s">
        <v>114</v>
      </c>
      <c r="X521" s="31" t="s">
        <v>853</v>
      </c>
      <c r="Y521" s="31"/>
      <c r="Z521" s="19" t="s">
        <v>233</v>
      </c>
      <c r="AA521" s="19"/>
      <c r="AB521" s="3"/>
      <c r="AC521" s="3"/>
      <c r="AD521" s="3"/>
      <c r="AE521" s="3"/>
      <c r="AF521" s="3"/>
      <c r="AG521" s="3"/>
      <c r="AH521" s="3"/>
      <c r="AI521" s="3"/>
    </row>
    <row r="522" s="1" customFormat="1" ht="57" customHeight="1" spans="1:35">
      <c r="A522" s="26"/>
      <c r="B522" s="32" t="s">
        <v>1757</v>
      </c>
      <c r="C522" s="31" t="s">
        <v>1758</v>
      </c>
      <c r="D522" s="51" t="s">
        <v>230</v>
      </c>
      <c r="E522" s="31" t="s">
        <v>1538</v>
      </c>
      <c r="F522" s="19">
        <v>1</v>
      </c>
      <c r="G522" s="31" t="s">
        <v>104</v>
      </c>
      <c r="H522" s="31" t="s">
        <v>225</v>
      </c>
      <c r="I522" s="51"/>
      <c r="J522" s="51"/>
      <c r="K522" s="51"/>
      <c r="L522" s="51">
        <v>116</v>
      </c>
      <c r="M522" s="51">
        <v>308</v>
      </c>
      <c r="N522" s="51">
        <v>358</v>
      </c>
      <c r="O522" s="51">
        <v>1264</v>
      </c>
      <c r="P522" s="49">
        <v>200</v>
      </c>
      <c r="Q522" s="49">
        <v>200</v>
      </c>
      <c r="R522" s="49">
        <v>200</v>
      </c>
      <c r="S522" s="49"/>
      <c r="T522" s="49"/>
      <c r="U522" s="49"/>
      <c r="V522" s="49"/>
      <c r="W522" s="31" t="s">
        <v>104</v>
      </c>
      <c r="X522" s="31" t="s">
        <v>853</v>
      </c>
      <c r="Y522" s="31"/>
      <c r="Z522" s="19" t="s">
        <v>233</v>
      </c>
      <c r="AA522" s="19"/>
      <c r="AB522" s="3"/>
      <c r="AC522" s="3"/>
      <c r="AD522" s="3"/>
      <c r="AE522" s="3"/>
      <c r="AF522" s="3"/>
      <c r="AG522" s="3"/>
      <c r="AH522" s="3"/>
      <c r="AI522" s="3"/>
    </row>
    <row r="523" s="1" customFormat="1" ht="57" customHeight="1" spans="1:35">
      <c r="A523" s="26"/>
      <c r="B523" s="32" t="s">
        <v>1759</v>
      </c>
      <c r="C523" s="31" t="s">
        <v>1760</v>
      </c>
      <c r="D523" s="51" t="s">
        <v>230</v>
      </c>
      <c r="E523" s="31" t="s">
        <v>1761</v>
      </c>
      <c r="F523" s="19">
        <v>1</v>
      </c>
      <c r="G523" s="31" t="s">
        <v>68</v>
      </c>
      <c r="H523" s="31" t="s">
        <v>661</v>
      </c>
      <c r="I523" s="51"/>
      <c r="J523" s="51"/>
      <c r="K523" s="51"/>
      <c r="L523" s="51">
        <v>12</v>
      </c>
      <c r="M523" s="51">
        <v>42</v>
      </c>
      <c r="N523" s="51">
        <v>38</v>
      </c>
      <c r="O523" s="51">
        <v>146</v>
      </c>
      <c r="P523" s="49">
        <v>350</v>
      </c>
      <c r="Q523" s="49">
        <v>350</v>
      </c>
      <c r="R523" s="49">
        <v>350</v>
      </c>
      <c r="S523" s="49"/>
      <c r="T523" s="49"/>
      <c r="U523" s="49"/>
      <c r="V523" s="49"/>
      <c r="W523" s="31" t="s">
        <v>68</v>
      </c>
      <c r="X523" s="31" t="s">
        <v>853</v>
      </c>
      <c r="Y523" s="31"/>
      <c r="Z523" s="19" t="s">
        <v>233</v>
      </c>
      <c r="AA523" s="19"/>
      <c r="AB523" s="3"/>
      <c r="AC523" s="3"/>
      <c r="AD523" s="3"/>
      <c r="AE523" s="3"/>
      <c r="AF523" s="3"/>
      <c r="AG523" s="3"/>
      <c r="AH523" s="3"/>
      <c r="AI523" s="3"/>
    </row>
    <row r="524" s="1" customFormat="1" ht="57" customHeight="1" spans="1:35">
      <c r="A524" s="26"/>
      <c r="B524" s="32" t="s">
        <v>1762</v>
      </c>
      <c r="C524" s="31" t="s">
        <v>1763</v>
      </c>
      <c r="D524" s="51" t="s">
        <v>230</v>
      </c>
      <c r="E524" s="31" t="s">
        <v>1764</v>
      </c>
      <c r="F524" s="19">
        <v>1</v>
      </c>
      <c r="G524" s="31" t="s">
        <v>68</v>
      </c>
      <c r="H524" s="31" t="s">
        <v>577</v>
      </c>
      <c r="I524" s="51"/>
      <c r="J524" s="51"/>
      <c r="K524" s="51"/>
      <c r="L524" s="51">
        <v>51</v>
      </c>
      <c r="M524" s="51">
        <v>184</v>
      </c>
      <c r="N524" s="51">
        <v>118</v>
      </c>
      <c r="O524" s="51">
        <v>432</v>
      </c>
      <c r="P524" s="49">
        <v>180</v>
      </c>
      <c r="Q524" s="49">
        <v>180</v>
      </c>
      <c r="R524" s="49">
        <v>180</v>
      </c>
      <c r="S524" s="49"/>
      <c r="T524" s="49"/>
      <c r="U524" s="49"/>
      <c r="V524" s="49"/>
      <c r="W524" s="31" t="s">
        <v>68</v>
      </c>
      <c r="X524" s="31" t="s">
        <v>853</v>
      </c>
      <c r="Y524" s="31"/>
      <c r="Z524" s="19" t="s">
        <v>233</v>
      </c>
      <c r="AA524" s="19"/>
      <c r="AB524" s="3"/>
      <c r="AC524" s="3"/>
      <c r="AD524" s="3"/>
      <c r="AE524" s="3"/>
      <c r="AF524" s="3"/>
      <c r="AG524" s="3"/>
      <c r="AH524" s="3"/>
      <c r="AI524" s="3"/>
    </row>
    <row r="525" s="1" customFormat="1" ht="57" customHeight="1" spans="1:35">
      <c r="A525" s="26"/>
      <c r="B525" s="32" t="s">
        <v>1765</v>
      </c>
      <c r="C525" s="31" t="s">
        <v>1766</v>
      </c>
      <c r="D525" s="51" t="s">
        <v>230</v>
      </c>
      <c r="E525" s="31" t="s">
        <v>1459</v>
      </c>
      <c r="F525" s="19">
        <v>1</v>
      </c>
      <c r="G525" s="31" t="s">
        <v>58</v>
      </c>
      <c r="H525" s="31" t="s">
        <v>558</v>
      </c>
      <c r="I525" s="51"/>
      <c r="J525" s="51"/>
      <c r="K525" s="51"/>
      <c r="L525" s="51">
        <v>26</v>
      </c>
      <c r="M525" s="51">
        <v>62</v>
      </c>
      <c r="N525" s="51">
        <v>27</v>
      </c>
      <c r="O525" s="51">
        <v>67</v>
      </c>
      <c r="P525" s="49">
        <v>240</v>
      </c>
      <c r="Q525" s="49">
        <v>240</v>
      </c>
      <c r="R525" s="49">
        <v>240</v>
      </c>
      <c r="S525" s="49"/>
      <c r="T525" s="49"/>
      <c r="U525" s="49"/>
      <c r="V525" s="49"/>
      <c r="W525" s="31" t="s">
        <v>58</v>
      </c>
      <c r="X525" s="31" t="s">
        <v>853</v>
      </c>
      <c r="Y525" s="31"/>
      <c r="Z525" s="19" t="s">
        <v>233</v>
      </c>
      <c r="AA525" s="19"/>
      <c r="AB525" s="3"/>
      <c r="AC525" s="3"/>
      <c r="AD525" s="3"/>
      <c r="AE525" s="3"/>
      <c r="AF525" s="3"/>
      <c r="AG525" s="3"/>
      <c r="AH525" s="3"/>
      <c r="AI525" s="3"/>
    </row>
    <row r="526" s="1" customFormat="1" ht="57" customHeight="1" spans="1:35">
      <c r="A526" s="26"/>
      <c r="B526" s="32" t="s">
        <v>1767</v>
      </c>
      <c r="C526" s="31" t="s">
        <v>1768</v>
      </c>
      <c r="D526" s="51" t="s">
        <v>230</v>
      </c>
      <c r="E526" s="31" t="s">
        <v>1459</v>
      </c>
      <c r="F526" s="19">
        <v>1</v>
      </c>
      <c r="G526" s="31" t="s">
        <v>58</v>
      </c>
      <c r="H526" s="31" t="s">
        <v>558</v>
      </c>
      <c r="I526" s="51"/>
      <c r="J526" s="51"/>
      <c r="K526" s="51"/>
      <c r="L526" s="51">
        <v>16</v>
      </c>
      <c r="M526" s="51">
        <v>52</v>
      </c>
      <c r="N526" s="51">
        <v>19</v>
      </c>
      <c r="O526" s="51">
        <v>65</v>
      </c>
      <c r="P526" s="49">
        <v>75</v>
      </c>
      <c r="Q526" s="49">
        <v>75</v>
      </c>
      <c r="R526" s="49">
        <v>75</v>
      </c>
      <c r="S526" s="49"/>
      <c r="T526" s="49"/>
      <c r="U526" s="49"/>
      <c r="V526" s="49"/>
      <c r="W526" s="31" t="s">
        <v>58</v>
      </c>
      <c r="X526" s="31" t="s">
        <v>853</v>
      </c>
      <c r="Y526" s="31"/>
      <c r="Z526" s="19" t="s">
        <v>233</v>
      </c>
      <c r="AA526" s="19"/>
      <c r="AB526" s="3"/>
      <c r="AC526" s="3"/>
      <c r="AD526" s="3"/>
      <c r="AE526" s="3"/>
      <c r="AF526" s="3"/>
      <c r="AG526" s="3"/>
      <c r="AH526" s="3"/>
      <c r="AI526" s="3"/>
    </row>
    <row r="527" s="1" customFormat="1" ht="57" customHeight="1" spans="1:35">
      <c r="A527" s="26"/>
      <c r="B527" s="32" t="s">
        <v>1769</v>
      </c>
      <c r="C527" s="31" t="s">
        <v>1770</v>
      </c>
      <c r="D527" s="51" t="s">
        <v>230</v>
      </c>
      <c r="E527" s="31" t="s">
        <v>1470</v>
      </c>
      <c r="F527" s="19">
        <v>1</v>
      </c>
      <c r="G527" s="31" t="s">
        <v>58</v>
      </c>
      <c r="H527" s="31" t="s">
        <v>1344</v>
      </c>
      <c r="I527" s="51"/>
      <c r="J527" s="51"/>
      <c r="K527" s="51"/>
      <c r="L527" s="51">
        <v>89</v>
      </c>
      <c r="M527" s="51">
        <v>198</v>
      </c>
      <c r="N527" s="51">
        <v>93</v>
      </c>
      <c r="O527" s="51">
        <v>213</v>
      </c>
      <c r="P527" s="49">
        <v>140</v>
      </c>
      <c r="Q527" s="49">
        <v>140</v>
      </c>
      <c r="R527" s="49">
        <v>140</v>
      </c>
      <c r="S527" s="49"/>
      <c r="T527" s="49"/>
      <c r="U527" s="49"/>
      <c r="V527" s="49"/>
      <c r="W527" s="31" t="s">
        <v>58</v>
      </c>
      <c r="X527" s="31" t="s">
        <v>853</v>
      </c>
      <c r="Y527" s="31"/>
      <c r="Z527" s="19" t="s">
        <v>233</v>
      </c>
      <c r="AA527" s="19"/>
      <c r="AB527" s="3"/>
      <c r="AC527" s="3"/>
      <c r="AD527" s="3"/>
      <c r="AE527" s="3"/>
      <c r="AF527" s="3"/>
      <c r="AG527" s="3"/>
      <c r="AH527" s="3"/>
      <c r="AI527" s="3"/>
    </row>
    <row r="528" s="1" customFormat="1" ht="57" customHeight="1" spans="1:35">
      <c r="A528" s="26"/>
      <c r="B528" s="32" t="s">
        <v>1771</v>
      </c>
      <c r="C528" s="31" t="s">
        <v>1772</v>
      </c>
      <c r="D528" s="51" t="s">
        <v>230</v>
      </c>
      <c r="E528" s="31" t="s">
        <v>1470</v>
      </c>
      <c r="F528" s="19">
        <v>1</v>
      </c>
      <c r="G528" s="31" t="s">
        <v>58</v>
      </c>
      <c r="H528" s="31" t="s">
        <v>59</v>
      </c>
      <c r="I528" s="51"/>
      <c r="J528" s="51"/>
      <c r="K528" s="51"/>
      <c r="L528" s="51">
        <v>39</v>
      </c>
      <c r="M528" s="51">
        <v>145</v>
      </c>
      <c r="N528" s="51">
        <v>44</v>
      </c>
      <c r="O528" s="51">
        <v>162</v>
      </c>
      <c r="P528" s="49">
        <v>120</v>
      </c>
      <c r="Q528" s="49">
        <v>120</v>
      </c>
      <c r="R528" s="49">
        <v>120</v>
      </c>
      <c r="S528" s="49"/>
      <c r="T528" s="49"/>
      <c r="U528" s="49"/>
      <c r="V528" s="49"/>
      <c r="W528" s="31" t="s">
        <v>58</v>
      </c>
      <c r="X528" s="31" t="s">
        <v>853</v>
      </c>
      <c r="Y528" s="31"/>
      <c r="Z528" s="19" t="s">
        <v>233</v>
      </c>
      <c r="AA528" s="19"/>
      <c r="AB528" s="3"/>
      <c r="AC528" s="3"/>
      <c r="AD528" s="3"/>
      <c r="AE528" s="3"/>
      <c r="AF528" s="3"/>
      <c r="AG528" s="3"/>
      <c r="AH528" s="3"/>
      <c r="AI528" s="3"/>
    </row>
    <row r="529" s="1" customFormat="1" ht="57" customHeight="1" spans="1:35">
      <c r="A529" s="26"/>
      <c r="B529" s="32" t="s">
        <v>1773</v>
      </c>
      <c r="C529" s="31" t="s">
        <v>1774</v>
      </c>
      <c r="D529" s="51" t="s">
        <v>230</v>
      </c>
      <c r="E529" s="31" t="s">
        <v>1775</v>
      </c>
      <c r="F529" s="19">
        <v>1</v>
      </c>
      <c r="G529" s="31" t="s">
        <v>127</v>
      </c>
      <c r="H529" s="31" t="s">
        <v>518</v>
      </c>
      <c r="I529" s="51"/>
      <c r="J529" s="51"/>
      <c r="K529" s="51"/>
      <c r="L529" s="51">
        <v>10</v>
      </c>
      <c r="M529" s="51">
        <v>32</v>
      </c>
      <c r="N529" s="51">
        <v>56</v>
      </c>
      <c r="O529" s="51">
        <v>170</v>
      </c>
      <c r="P529" s="49">
        <v>120</v>
      </c>
      <c r="Q529" s="49">
        <v>120</v>
      </c>
      <c r="R529" s="49">
        <v>120</v>
      </c>
      <c r="S529" s="49"/>
      <c r="T529" s="49"/>
      <c r="U529" s="49"/>
      <c r="V529" s="49"/>
      <c r="W529" s="31" t="s">
        <v>127</v>
      </c>
      <c r="X529" s="31" t="s">
        <v>853</v>
      </c>
      <c r="Y529" s="31"/>
      <c r="Z529" s="19" t="s">
        <v>233</v>
      </c>
      <c r="AA529" s="19"/>
      <c r="AB529" s="3"/>
      <c r="AC529" s="3"/>
      <c r="AD529" s="3"/>
      <c r="AE529" s="3"/>
      <c r="AF529" s="3"/>
      <c r="AG529" s="3"/>
      <c r="AH529" s="3"/>
      <c r="AI529" s="3"/>
    </row>
    <row r="530" s="1" customFormat="1" ht="57" customHeight="1" spans="1:35">
      <c r="A530" s="26"/>
      <c r="B530" s="32" t="s">
        <v>1776</v>
      </c>
      <c r="C530" s="31" t="s">
        <v>1777</v>
      </c>
      <c r="D530" s="51" t="s">
        <v>230</v>
      </c>
      <c r="E530" s="31" t="s">
        <v>1778</v>
      </c>
      <c r="F530" s="19">
        <v>1</v>
      </c>
      <c r="G530" s="31" t="s">
        <v>79</v>
      </c>
      <c r="H530" s="31" t="s">
        <v>1057</v>
      </c>
      <c r="I530" s="51"/>
      <c r="J530" s="51"/>
      <c r="K530" s="51"/>
      <c r="L530" s="51">
        <v>19</v>
      </c>
      <c r="M530" s="51">
        <v>52</v>
      </c>
      <c r="N530" s="51">
        <v>68</v>
      </c>
      <c r="O530" s="51">
        <v>225</v>
      </c>
      <c r="P530" s="49">
        <v>160</v>
      </c>
      <c r="Q530" s="49">
        <v>160</v>
      </c>
      <c r="R530" s="49">
        <v>160</v>
      </c>
      <c r="S530" s="49"/>
      <c r="T530" s="49"/>
      <c r="U530" s="49"/>
      <c r="V530" s="49"/>
      <c r="W530" s="31" t="s">
        <v>79</v>
      </c>
      <c r="X530" s="31" t="s">
        <v>44</v>
      </c>
      <c r="Y530" s="31"/>
      <c r="Z530" s="19" t="s">
        <v>233</v>
      </c>
      <c r="AA530" s="19"/>
      <c r="AB530" s="3"/>
      <c r="AC530" s="3"/>
      <c r="AD530" s="3"/>
      <c r="AE530" s="3"/>
      <c r="AF530" s="3"/>
      <c r="AG530" s="3"/>
      <c r="AH530" s="3"/>
      <c r="AI530" s="3"/>
    </row>
    <row r="531" s="1" customFormat="1" ht="57" customHeight="1" spans="1:35">
      <c r="A531" s="26"/>
      <c r="B531" s="32" t="s">
        <v>1779</v>
      </c>
      <c r="C531" s="31" t="s">
        <v>1780</v>
      </c>
      <c r="D531" s="51" t="s">
        <v>230</v>
      </c>
      <c r="E531" s="31" t="s">
        <v>1781</v>
      </c>
      <c r="F531" s="19">
        <v>1</v>
      </c>
      <c r="G531" s="31" t="s">
        <v>104</v>
      </c>
      <c r="H531" s="31" t="s">
        <v>649</v>
      </c>
      <c r="I531" s="51"/>
      <c r="J531" s="51"/>
      <c r="K531" s="51"/>
      <c r="L531" s="51">
        <v>97</v>
      </c>
      <c r="M531" s="51">
        <v>314</v>
      </c>
      <c r="N531" s="51">
        <v>235</v>
      </c>
      <c r="O531" s="51">
        <v>938</v>
      </c>
      <c r="P531" s="49">
        <v>170</v>
      </c>
      <c r="Q531" s="49">
        <v>170</v>
      </c>
      <c r="R531" s="49">
        <v>170</v>
      </c>
      <c r="S531" s="49"/>
      <c r="T531" s="49"/>
      <c r="U531" s="49"/>
      <c r="V531" s="49"/>
      <c r="W531" s="31" t="s">
        <v>104</v>
      </c>
      <c r="X531" s="31" t="s">
        <v>853</v>
      </c>
      <c r="Y531" s="31"/>
      <c r="Z531" s="19" t="s">
        <v>233</v>
      </c>
      <c r="AA531" s="19"/>
      <c r="AB531" s="3"/>
      <c r="AC531" s="3"/>
      <c r="AD531" s="3"/>
      <c r="AE531" s="3"/>
      <c r="AF531" s="3"/>
      <c r="AG531" s="3"/>
      <c r="AH531" s="3"/>
      <c r="AI531" s="3"/>
    </row>
    <row r="532" s="1" customFormat="1" ht="57" customHeight="1" spans="1:35">
      <c r="A532" s="26"/>
      <c r="B532" s="32" t="s">
        <v>1066</v>
      </c>
      <c r="C532" s="31" t="s">
        <v>1782</v>
      </c>
      <c r="D532" s="51" t="s">
        <v>230</v>
      </c>
      <c r="E532" s="31" t="s">
        <v>1781</v>
      </c>
      <c r="F532" s="19">
        <v>1</v>
      </c>
      <c r="G532" s="31" t="s">
        <v>53</v>
      </c>
      <c r="H532" s="31" t="s">
        <v>462</v>
      </c>
      <c r="I532" s="51"/>
      <c r="J532" s="51"/>
      <c r="K532" s="51"/>
      <c r="L532" s="51">
        <v>166</v>
      </c>
      <c r="M532" s="51">
        <v>559</v>
      </c>
      <c r="N532" s="51">
        <v>365</v>
      </c>
      <c r="O532" s="51">
        <v>1506</v>
      </c>
      <c r="P532" s="49">
        <v>48.23188</v>
      </c>
      <c r="Q532" s="49">
        <v>48.23188</v>
      </c>
      <c r="R532" s="49">
        <v>48.23188</v>
      </c>
      <c r="S532" s="49"/>
      <c r="T532" s="49"/>
      <c r="U532" s="49"/>
      <c r="V532" s="49"/>
      <c r="W532" s="31" t="s">
        <v>53</v>
      </c>
      <c r="X532" s="31" t="s">
        <v>853</v>
      </c>
      <c r="Y532" s="31"/>
      <c r="Z532" s="19" t="s">
        <v>233</v>
      </c>
      <c r="AA532" s="19"/>
      <c r="AB532" s="3"/>
      <c r="AC532" s="3"/>
      <c r="AD532" s="3"/>
      <c r="AE532" s="3"/>
      <c r="AF532" s="3"/>
      <c r="AG532" s="3"/>
      <c r="AH532" s="3"/>
      <c r="AI532" s="3"/>
    </row>
    <row r="533" s="1" customFormat="1" ht="57" customHeight="1" spans="1:35">
      <c r="A533" s="26"/>
      <c r="B533" s="32" t="s">
        <v>1783</v>
      </c>
      <c r="C533" s="31" t="s">
        <v>1784</v>
      </c>
      <c r="D533" s="51" t="s">
        <v>230</v>
      </c>
      <c r="E533" s="31" t="s">
        <v>1781</v>
      </c>
      <c r="F533" s="19">
        <v>1</v>
      </c>
      <c r="G533" s="31" t="s">
        <v>40</v>
      </c>
      <c r="H533" s="31" t="s">
        <v>480</v>
      </c>
      <c r="I533" s="51"/>
      <c r="J533" s="51"/>
      <c r="K533" s="51"/>
      <c r="L533" s="51">
        <v>168</v>
      </c>
      <c r="M533" s="51">
        <v>487</v>
      </c>
      <c r="N533" s="51">
        <v>562</v>
      </c>
      <c r="O533" s="51">
        <v>2157</v>
      </c>
      <c r="P533" s="49">
        <v>60.2682</v>
      </c>
      <c r="Q533" s="49">
        <v>60.2682</v>
      </c>
      <c r="R533" s="49">
        <v>60.2682</v>
      </c>
      <c r="S533" s="49"/>
      <c r="T533" s="49"/>
      <c r="U533" s="49"/>
      <c r="V533" s="49"/>
      <c r="W533" s="31" t="s">
        <v>40</v>
      </c>
      <c r="X533" s="31" t="s">
        <v>853</v>
      </c>
      <c r="Y533" s="31"/>
      <c r="Z533" s="19" t="s">
        <v>233</v>
      </c>
      <c r="AA533" s="19"/>
      <c r="AB533" s="3"/>
      <c r="AC533" s="3"/>
      <c r="AD533" s="3"/>
      <c r="AE533" s="3"/>
      <c r="AF533" s="3"/>
      <c r="AG533" s="3"/>
      <c r="AH533" s="3"/>
      <c r="AI533" s="3"/>
    </row>
    <row r="534" s="1" customFormat="1" ht="57" customHeight="1" spans="1:35">
      <c r="A534" s="26"/>
      <c r="B534" s="32" t="s">
        <v>1785</v>
      </c>
      <c r="C534" s="31" t="s">
        <v>1786</v>
      </c>
      <c r="D534" s="51" t="s">
        <v>230</v>
      </c>
      <c r="E534" s="31" t="s">
        <v>1781</v>
      </c>
      <c r="F534" s="19">
        <v>1</v>
      </c>
      <c r="G534" s="31" t="s">
        <v>68</v>
      </c>
      <c r="H534" s="31" t="s">
        <v>577</v>
      </c>
      <c r="I534" s="51"/>
      <c r="J534" s="51"/>
      <c r="K534" s="51"/>
      <c r="L534" s="51">
        <v>241</v>
      </c>
      <c r="M534" s="51">
        <v>769</v>
      </c>
      <c r="N534" s="51">
        <v>535</v>
      </c>
      <c r="O534" s="51">
        <v>1833</v>
      </c>
      <c r="P534" s="49">
        <v>80.43</v>
      </c>
      <c r="Q534" s="49">
        <v>80.43</v>
      </c>
      <c r="R534" s="49">
        <v>80.43</v>
      </c>
      <c r="S534" s="49"/>
      <c r="T534" s="49"/>
      <c r="U534" s="49"/>
      <c r="V534" s="49"/>
      <c r="W534" s="31" t="s">
        <v>68</v>
      </c>
      <c r="X534" s="31" t="s">
        <v>853</v>
      </c>
      <c r="Y534" s="31"/>
      <c r="Z534" s="19" t="s">
        <v>233</v>
      </c>
      <c r="AA534" s="19"/>
      <c r="AB534" s="3"/>
      <c r="AC534" s="3"/>
      <c r="AD534" s="3"/>
      <c r="AE534" s="3"/>
      <c r="AF534" s="3"/>
      <c r="AG534" s="3"/>
      <c r="AH534" s="3"/>
      <c r="AI534" s="3"/>
    </row>
    <row r="535" s="1" customFormat="1" ht="57" customHeight="1" spans="1:35">
      <c r="A535" s="26"/>
      <c r="B535" s="32" t="s">
        <v>1787</v>
      </c>
      <c r="C535" s="31" t="s">
        <v>1788</v>
      </c>
      <c r="D535" s="51" t="s">
        <v>230</v>
      </c>
      <c r="E535" s="31" t="s">
        <v>1781</v>
      </c>
      <c r="F535" s="19">
        <v>1</v>
      </c>
      <c r="G535" s="31" t="s">
        <v>68</v>
      </c>
      <c r="H535" s="31" t="s">
        <v>1114</v>
      </c>
      <c r="I535" s="51"/>
      <c r="J535" s="51"/>
      <c r="K535" s="51"/>
      <c r="L535" s="51">
        <v>128</v>
      </c>
      <c r="M535" s="51">
        <v>419</v>
      </c>
      <c r="N535" s="51">
        <v>348</v>
      </c>
      <c r="O535" s="51">
        <v>1319</v>
      </c>
      <c r="P535" s="49">
        <v>851.52</v>
      </c>
      <c r="Q535" s="49">
        <v>851.52</v>
      </c>
      <c r="R535" s="49">
        <v>851.52</v>
      </c>
      <c r="S535" s="49"/>
      <c r="T535" s="49"/>
      <c r="U535" s="49"/>
      <c r="V535" s="49"/>
      <c r="W535" s="31" t="s">
        <v>68</v>
      </c>
      <c r="X535" s="31" t="s">
        <v>853</v>
      </c>
      <c r="Y535" s="31"/>
      <c r="Z535" s="19" t="s">
        <v>233</v>
      </c>
      <c r="AA535" s="19"/>
      <c r="AB535" s="3"/>
      <c r="AC535" s="3"/>
      <c r="AD535" s="3"/>
      <c r="AE535" s="3"/>
      <c r="AF535" s="3"/>
      <c r="AG535" s="3"/>
      <c r="AH535" s="3"/>
      <c r="AI535" s="3"/>
    </row>
    <row r="536" s="1" customFormat="1" ht="57" customHeight="1" spans="1:35">
      <c r="A536" s="26"/>
      <c r="B536" s="32" t="s">
        <v>1789</v>
      </c>
      <c r="C536" s="31" t="s">
        <v>1790</v>
      </c>
      <c r="D536" s="51" t="s">
        <v>230</v>
      </c>
      <c r="E536" s="31" t="s">
        <v>1781</v>
      </c>
      <c r="F536" s="19">
        <v>1</v>
      </c>
      <c r="G536" s="31" t="s">
        <v>114</v>
      </c>
      <c r="H536" s="31" t="s">
        <v>590</v>
      </c>
      <c r="I536" s="51"/>
      <c r="J536" s="51"/>
      <c r="K536" s="51"/>
      <c r="L536" s="51">
        <v>193</v>
      </c>
      <c r="M536" s="51">
        <v>620</v>
      </c>
      <c r="N536" s="51">
        <v>439</v>
      </c>
      <c r="O536" s="51">
        <v>1524</v>
      </c>
      <c r="P536" s="49">
        <v>54.92</v>
      </c>
      <c r="Q536" s="49">
        <v>54.92</v>
      </c>
      <c r="R536" s="49">
        <v>54.92</v>
      </c>
      <c r="S536" s="49"/>
      <c r="T536" s="49"/>
      <c r="U536" s="49"/>
      <c r="V536" s="49"/>
      <c r="W536" s="31" t="s">
        <v>114</v>
      </c>
      <c r="X536" s="31" t="s">
        <v>853</v>
      </c>
      <c r="Y536" s="31"/>
      <c r="Z536" s="19" t="s">
        <v>233</v>
      </c>
      <c r="AA536" s="19"/>
      <c r="AB536" s="3"/>
      <c r="AC536" s="3"/>
      <c r="AD536" s="3"/>
      <c r="AE536" s="3"/>
      <c r="AF536" s="3"/>
      <c r="AG536" s="3"/>
      <c r="AH536" s="3"/>
      <c r="AI536" s="3"/>
    </row>
    <row r="537" s="1" customFormat="1" ht="57" customHeight="1" spans="1:35">
      <c r="A537" s="26"/>
      <c r="B537" s="32" t="s">
        <v>1791</v>
      </c>
      <c r="C537" s="31" t="s">
        <v>1792</v>
      </c>
      <c r="D537" s="51" t="s">
        <v>230</v>
      </c>
      <c r="E537" s="31" t="s">
        <v>1781</v>
      </c>
      <c r="F537" s="19">
        <v>1</v>
      </c>
      <c r="G537" s="31" t="s">
        <v>79</v>
      </c>
      <c r="H537" s="31" t="s">
        <v>1143</v>
      </c>
      <c r="I537" s="51"/>
      <c r="J537" s="51"/>
      <c r="K537" s="51"/>
      <c r="L537" s="51">
        <v>28</v>
      </c>
      <c r="M537" s="51">
        <v>100</v>
      </c>
      <c r="N537" s="51">
        <v>447</v>
      </c>
      <c r="O537" s="51">
        <v>1341</v>
      </c>
      <c r="P537" s="49">
        <v>125</v>
      </c>
      <c r="Q537" s="49">
        <v>125</v>
      </c>
      <c r="R537" s="49">
        <v>125</v>
      </c>
      <c r="S537" s="49"/>
      <c r="T537" s="49"/>
      <c r="U537" s="49"/>
      <c r="V537" s="49"/>
      <c r="W537" s="31" t="s">
        <v>79</v>
      </c>
      <c r="X537" s="31" t="s">
        <v>853</v>
      </c>
      <c r="Y537" s="31"/>
      <c r="Z537" s="19" t="s">
        <v>233</v>
      </c>
      <c r="AA537" s="19"/>
      <c r="AB537" s="3"/>
      <c r="AC537" s="3"/>
      <c r="AD537" s="3"/>
      <c r="AE537" s="3"/>
      <c r="AF537" s="3"/>
      <c r="AG537" s="3"/>
      <c r="AH537" s="3"/>
      <c r="AI537" s="3"/>
    </row>
    <row r="538" s="1" customFormat="1" ht="57" customHeight="1" spans="1:35">
      <c r="A538" s="26"/>
      <c r="B538" s="32" t="s">
        <v>1793</v>
      </c>
      <c r="C538" s="31" t="s">
        <v>1794</v>
      </c>
      <c r="D538" s="51" t="s">
        <v>230</v>
      </c>
      <c r="E538" s="31" t="s">
        <v>1781</v>
      </c>
      <c r="F538" s="19">
        <v>1</v>
      </c>
      <c r="G538" s="31" t="s">
        <v>104</v>
      </c>
      <c r="H538" s="31" t="s">
        <v>225</v>
      </c>
      <c r="I538" s="51"/>
      <c r="J538" s="51"/>
      <c r="K538" s="51"/>
      <c r="L538" s="51">
        <v>128</v>
      </c>
      <c r="M538" s="51">
        <v>359</v>
      </c>
      <c r="N538" s="51">
        <v>357</v>
      </c>
      <c r="O538" s="51">
        <v>1296</v>
      </c>
      <c r="P538" s="49">
        <v>53.468</v>
      </c>
      <c r="Q538" s="49">
        <v>53.468</v>
      </c>
      <c r="R538" s="49">
        <v>53.468</v>
      </c>
      <c r="S538" s="49"/>
      <c r="T538" s="49"/>
      <c r="U538" s="49"/>
      <c r="V538" s="49"/>
      <c r="W538" s="31" t="s">
        <v>104</v>
      </c>
      <c r="X538" s="31" t="s">
        <v>853</v>
      </c>
      <c r="Y538" s="31"/>
      <c r="Z538" s="19" t="s">
        <v>233</v>
      </c>
      <c r="AA538" s="19"/>
      <c r="AB538" s="3"/>
      <c r="AC538" s="3"/>
      <c r="AD538" s="3"/>
      <c r="AE538" s="3"/>
      <c r="AF538" s="3"/>
      <c r="AG538" s="3"/>
      <c r="AH538" s="3"/>
      <c r="AI538" s="3"/>
    </row>
    <row r="539" s="1" customFormat="1" ht="57" customHeight="1" spans="1:35">
      <c r="A539" s="26"/>
      <c r="B539" s="32" t="s">
        <v>1795</v>
      </c>
      <c r="C539" s="31" t="s">
        <v>1796</v>
      </c>
      <c r="D539" s="51" t="s">
        <v>230</v>
      </c>
      <c r="E539" s="31" t="s">
        <v>1781</v>
      </c>
      <c r="F539" s="19">
        <v>1</v>
      </c>
      <c r="G539" s="31" t="s">
        <v>68</v>
      </c>
      <c r="H539" s="31" t="s">
        <v>165</v>
      </c>
      <c r="I539" s="51"/>
      <c r="J539" s="51"/>
      <c r="K539" s="51"/>
      <c r="L539" s="51">
        <v>150</v>
      </c>
      <c r="M539" s="51">
        <v>451</v>
      </c>
      <c r="N539" s="51">
        <v>429</v>
      </c>
      <c r="O539" s="51">
        <v>1599</v>
      </c>
      <c r="P539" s="49">
        <v>104.5</v>
      </c>
      <c r="Q539" s="49">
        <v>104.5</v>
      </c>
      <c r="R539" s="49">
        <v>104.5</v>
      </c>
      <c r="S539" s="49"/>
      <c r="T539" s="49"/>
      <c r="U539" s="49"/>
      <c r="V539" s="49"/>
      <c r="W539" s="31" t="s">
        <v>68</v>
      </c>
      <c r="X539" s="31" t="s">
        <v>853</v>
      </c>
      <c r="Y539" s="31"/>
      <c r="Z539" s="19" t="s">
        <v>233</v>
      </c>
      <c r="AA539" s="19"/>
      <c r="AB539" s="3"/>
      <c r="AC539" s="3"/>
      <c r="AD539" s="3"/>
      <c r="AE539" s="3"/>
      <c r="AF539" s="3"/>
      <c r="AG539" s="3"/>
      <c r="AH539" s="3"/>
      <c r="AI539" s="3"/>
    </row>
    <row r="540" s="1" customFormat="1" ht="57" customHeight="1" spans="1:35">
      <c r="A540" s="26"/>
      <c r="B540" s="32" t="s">
        <v>1797</v>
      </c>
      <c r="C540" s="31" t="s">
        <v>1798</v>
      </c>
      <c r="D540" s="51" t="s">
        <v>230</v>
      </c>
      <c r="E540" s="31" t="s">
        <v>1799</v>
      </c>
      <c r="F540" s="19">
        <v>1</v>
      </c>
      <c r="G540" s="31" t="s">
        <v>1800</v>
      </c>
      <c r="H540" s="31" t="s">
        <v>1801</v>
      </c>
      <c r="I540" s="51"/>
      <c r="J540" s="51"/>
      <c r="K540" s="51"/>
      <c r="L540" s="51">
        <v>120</v>
      </c>
      <c r="M540" s="51">
        <v>519</v>
      </c>
      <c r="N540" s="51">
        <v>370</v>
      </c>
      <c r="O540" s="51">
        <v>1502</v>
      </c>
      <c r="P540" s="49">
        <v>1300</v>
      </c>
      <c r="Q540" s="49">
        <v>1300</v>
      </c>
      <c r="R540" s="49">
        <v>1300</v>
      </c>
      <c r="S540" s="49"/>
      <c r="T540" s="49"/>
      <c r="U540" s="49"/>
      <c r="V540" s="49"/>
      <c r="W540" s="31" t="s">
        <v>1800</v>
      </c>
      <c r="X540" s="31" t="s">
        <v>858</v>
      </c>
      <c r="Y540" s="31"/>
      <c r="Z540" s="19" t="s">
        <v>233</v>
      </c>
      <c r="AA540" s="19"/>
      <c r="AB540" s="3"/>
      <c r="AC540" s="3"/>
      <c r="AD540" s="3"/>
      <c r="AE540" s="3"/>
      <c r="AF540" s="3"/>
      <c r="AG540" s="3"/>
      <c r="AH540" s="3"/>
      <c r="AI540" s="3"/>
    </row>
    <row r="541" s="1" customFormat="1" ht="57" customHeight="1" spans="1:35">
      <c r="A541" s="26"/>
      <c r="B541" s="32" t="s">
        <v>1802</v>
      </c>
      <c r="C541" s="31" t="s">
        <v>1803</v>
      </c>
      <c r="D541" s="51" t="s">
        <v>230</v>
      </c>
      <c r="E541" s="31" t="s">
        <v>1804</v>
      </c>
      <c r="F541" s="19">
        <v>1</v>
      </c>
      <c r="G541" s="31" t="s">
        <v>63</v>
      </c>
      <c r="H541" s="31" t="s">
        <v>1805</v>
      </c>
      <c r="I541" s="51"/>
      <c r="J541" s="51"/>
      <c r="K541" s="51"/>
      <c r="L541" s="51">
        <v>19</v>
      </c>
      <c r="M541" s="51">
        <v>98</v>
      </c>
      <c r="N541" s="51">
        <v>68</v>
      </c>
      <c r="O541" s="51">
        <v>284</v>
      </c>
      <c r="P541" s="49">
        <v>500</v>
      </c>
      <c r="Q541" s="49">
        <v>500</v>
      </c>
      <c r="R541" s="49"/>
      <c r="S541" s="49">
        <v>500</v>
      </c>
      <c r="T541" s="49"/>
      <c r="U541" s="49"/>
      <c r="V541" s="49"/>
      <c r="W541" s="31" t="s">
        <v>63</v>
      </c>
      <c r="X541" s="31" t="s">
        <v>858</v>
      </c>
      <c r="Y541" s="31"/>
      <c r="Z541" s="19" t="s">
        <v>233</v>
      </c>
      <c r="AA541" s="19"/>
      <c r="AB541" s="3"/>
      <c r="AC541" s="3"/>
      <c r="AD541" s="3"/>
      <c r="AE541" s="3"/>
      <c r="AF541" s="3"/>
      <c r="AG541" s="3"/>
      <c r="AH541" s="3"/>
      <c r="AI541" s="3"/>
    </row>
    <row r="542" s="1" customFormat="1" ht="57" customHeight="1" spans="1:35">
      <c r="A542" s="26"/>
      <c r="B542" s="32" t="s">
        <v>1806</v>
      </c>
      <c r="C542" s="31" t="s">
        <v>1807</v>
      </c>
      <c r="D542" s="51" t="s">
        <v>230</v>
      </c>
      <c r="E542" s="31" t="s">
        <v>1808</v>
      </c>
      <c r="F542" s="19">
        <v>1</v>
      </c>
      <c r="G542" s="31" t="s">
        <v>122</v>
      </c>
      <c r="H542" s="31" t="s">
        <v>1809</v>
      </c>
      <c r="I542" s="51"/>
      <c r="J542" s="51"/>
      <c r="K542" s="51"/>
      <c r="L542" s="51">
        <v>45</v>
      </c>
      <c r="M542" s="51">
        <v>225</v>
      </c>
      <c r="N542" s="51">
        <v>85</v>
      </c>
      <c r="O542" s="51">
        <v>362</v>
      </c>
      <c r="P542" s="49">
        <v>500</v>
      </c>
      <c r="Q542" s="49">
        <v>500</v>
      </c>
      <c r="R542" s="49"/>
      <c r="S542" s="49">
        <v>500</v>
      </c>
      <c r="T542" s="49"/>
      <c r="U542" s="49"/>
      <c r="V542" s="49"/>
      <c r="W542" s="31" t="s">
        <v>122</v>
      </c>
      <c r="X542" s="31" t="s">
        <v>858</v>
      </c>
      <c r="Y542" s="31"/>
      <c r="Z542" s="19" t="s">
        <v>233</v>
      </c>
      <c r="AA542" s="19"/>
      <c r="AB542" s="3"/>
      <c r="AC542" s="3"/>
      <c r="AD542" s="3"/>
      <c r="AE542" s="3"/>
      <c r="AF542" s="3"/>
      <c r="AG542" s="3"/>
      <c r="AH542" s="3"/>
      <c r="AI542" s="3"/>
    </row>
    <row r="543" s="1" customFormat="1" ht="57" customHeight="1" spans="1:35">
      <c r="A543" s="26"/>
      <c r="B543" s="32" t="s">
        <v>1810</v>
      </c>
      <c r="C543" s="31" t="s">
        <v>1811</v>
      </c>
      <c r="D543" s="51" t="s">
        <v>230</v>
      </c>
      <c r="E543" s="31" t="s">
        <v>1812</v>
      </c>
      <c r="F543" s="19">
        <v>1</v>
      </c>
      <c r="G543" s="31" t="s">
        <v>40</v>
      </c>
      <c r="H543" s="31" t="s">
        <v>484</v>
      </c>
      <c r="I543" s="51"/>
      <c r="J543" s="51"/>
      <c r="K543" s="51"/>
      <c r="L543" s="51">
        <v>35</v>
      </c>
      <c r="M543" s="51">
        <v>146</v>
      </c>
      <c r="N543" s="51">
        <v>63</v>
      </c>
      <c r="O543" s="51">
        <v>244</v>
      </c>
      <c r="P543" s="49">
        <v>800</v>
      </c>
      <c r="Q543" s="49">
        <v>800</v>
      </c>
      <c r="R543" s="49"/>
      <c r="S543" s="49">
        <v>800</v>
      </c>
      <c r="T543" s="49"/>
      <c r="U543" s="49"/>
      <c r="V543" s="49"/>
      <c r="W543" s="31" t="s">
        <v>40</v>
      </c>
      <c r="X543" s="31" t="s">
        <v>858</v>
      </c>
      <c r="Y543" s="31"/>
      <c r="Z543" s="19" t="s">
        <v>233</v>
      </c>
      <c r="AA543" s="19"/>
      <c r="AB543" s="3"/>
      <c r="AC543" s="3"/>
      <c r="AD543" s="3"/>
      <c r="AE543" s="3"/>
      <c r="AF543" s="3"/>
      <c r="AG543" s="3"/>
      <c r="AH543" s="3"/>
      <c r="AI543" s="3"/>
    </row>
    <row r="544" s="1" customFormat="1" ht="57" customHeight="1" spans="1:35">
      <c r="A544" s="26"/>
      <c r="B544" s="32" t="s">
        <v>1813</v>
      </c>
      <c r="C544" s="31" t="s">
        <v>1814</v>
      </c>
      <c r="D544" s="51" t="s">
        <v>230</v>
      </c>
      <c r="E544" s="31" t="s">
        <v>1815</v>
      </c>
      <c r="F544" s="19">
        <v>1</v>
      </c>
      <c r="G544" s="31" t="s">
        <v>68</v>
      </c>
      <c r="H544" s="31" t="s">
        <v>165</v>
      </c>
      <c r="I544" s="51"/>
      <c r="J544" s="51"/>
      <c r="K544" s="51"/>
      <c r="L544" s="51">
        <v>29</v>
      </c>
      <c r="M544" s="51">
        <v>123</v>
      </c>
      <c r="N544" s="51">
        <v>59</v>
      </c>
      <c r="O544" s="51">
        <v>242</v>
      </c>
      <c r="P544" s="49">
        <v>800</v>
      </c>
      <c r="Q544" s="49">
        <v>800</v>
      </c>
      <c r="R544" s="49"/>
      <c r="S544" s="49">
        <v>800</v>
      </c>
      <c r="T544" s="49"/>
      <c r="U544" s="49"/>
      <c r="V544" s="49"/>
      <c r="W544" s="31" t="s">
        <v>68</v>
      </c>
      <c r="X544" s="31" t="s">
        <v>858</v>
      </c>
      <c r="Y544" s="31"/>
      <c r="Z544" s="19" t="s">
        <v>233</v>
      </c>
      <c r="AA544" s="19"/>
      <c r="AB544" s="3"/>
      <c r="AC544" s="3"/>
      <c r="AD544" s="3"/>
      <c r="AE544" s="3"/>
      <c r="AF544" s="3"/>
      <c r="AG544" s="3"/>
      <c r="AH544" s="3"/>
      <c r="AI544" s="3"/>
    </row>
    <row r="545" s="1" customFormat="1" ht="57" customHeight="1" spans="1:35">
      <c r="A545" s="26"/>
      <c r="B545" s="32" t="s">
        <v>1816</v>
      </c>
      <c r="C545" s="31" t="s">
        <v>1817</v>
      </c>
      <c r="D545" s="51" t="s">
        <v>230</v>
      </c>
      <c r="E545" s="31" t="s">
        <v>1818</v>
      </c>
      <c r="F545" s="19">
        <v>1</v>
      </c>
      <c r="G545" s="31" t="s">
        <v>114</v>
      </c>
      <c r="H545" s="31" t="s">
        <v>1819</v>
      </c>
      <c r="I545" s="51"/>
      <c r="J545" s="51"/>
      <c r="K545" s="51"/>
      <c r="L545" s="51">
        <v>31</v>
      </c>
      <c r="M545" s="51">
        <v>124</v>
      </c>
      <c r="N545" s="51">
        <v>69</v>
      </c>
      <c r="O545" s="51">
        <v>285</v>
      </c>
      <c r="P545" s="49">
        <v>800</v>
      </c>
      <c r="Q545" s="49">
        <v>800</v>
      </c>
      <c r="R545" s="49"/>
      <c r="S545" s="49">
        <v>800</v>
      </c>
      <c r="T545" s="49"/>
      <c r="U545" s="49"/>
      <c r="V545" s="49"/>
      <c r="W545" s="31" t="s">
        <v>114</v>
      </c>
      <c r="X545" s="31" t="s">
        <v>858</v>
      </c>
      <c r="Y545" s="31"/>
      <c r="Z545" s="19" t="s">
        <v>233</v>
      </c>
      <c r="AA545" s="19"/>
      <c r="AB545" s="3"/>
      <c r="AC545" s="3"/>
      <c r="AD545" s="3"/>
      <c r="AE545" s="3"/>
      <c r="AF545" s="3"/>
      <c r="AG545" s="3"/>
      <c r="AH545" s="3"/>
      <c r="AI545" s="3"/>
    </row>
    <row r="546" s="1" customFormat="1" ht="57" customHeight="1" spans="1:35">
      <c r="A546" s="26"/>
      <c r="B546" s="32" t="s">
        <v>1820</v>
      </c>
      <c r="C546" s="31" t="s">
        <v>1821</v>
      </c>
      <c r="D546" s="51" t="s">
        <v>230</v>
      </c>
      <c r="E546" s="31" t="s">
        <v>1822</v>
      </c>
      <c r="F546" s="19">
        <v>1</v>
      </c>
      <c r="G546" s="31" t="s">
        <v>53</v>
      </c>
      <c r="H546" s="31" t="s">
        <v>935</v>
      </c>
      <c r="I546" s="51"/>
      <c r="J546" s="51"/>
      <c r="K546" s="51"/>
      <c r="L546" s="51">
        <v>170</v>
      </c>
      <c r="M546" s="51">
        <v>549</v>
      </c>
      <c r="N546" s="51">
        <v>381</v>
      </c>
      <c r="O546" s="51">
        <v>1315</v>
      </c>
      <c r="P546" s="49">
        <v>80</v>
      </c>
      <c r="Q546" s="49">
        <v>80</v>
      </c>
      <c r="R546" s="49"/>
      <c r="S546" s="49">
        <v>80</v>
      </c>
      <c r="T546" s="49"/>
      <c r="U546" s="49"/>
      <c r="V546" s="49"/>
      <c r="W546" s="31" t="s">
        <v>53</v>
      </c>
      <c r="X546" s="31" t="s">
        <v>44</v>
      </c>
      <c r="Y546" s="31"/>
      <c r="Z546" s="19" t="s">
        <v>233</v>
      </c>
      <c r="AA546" s="19"/>
      <c r="AB546" s="3"/>
      <c r="AC546" s="3"/>
      <c r="AD546" s="3"/>
      <c r="AE546" s="3"/>
      <c r="AF546" s="3"/>
      <c r="AG546" s="3"/>
      <c r="AH546" s="3"/>
      <c r="AI546" s="3"/>
    </row>
    <row r="547" s="1" customFormat="1" ht="57" customHeight="1" spans="1:35">
      <c r="A547" s="26"/>
      <c r="B547" s="32" t="s">
        <v>1823</v>
      </c>
      <c r="C547" s="31" t="s">
        <v>1824</v>
      </c>
      <c r="D547" s="51" t="s">
        <v>230</v>
      </c>
      <c r="E547" s="31" t="s">
        <v>1825</v>
      </c>
      <c r="F547" s="19">
        <v>1</v>
      </c>
      <c r="G547" s="31" t="s">
        <v>53</v>
      </c>
      <c r="H547" s="31" t="s">
        <v>1560</v>
      </c>
      <c r="I547" s="51"/>
      <c r="J547" s="51"/>
      <c r="K547" s="51"/>
      <c r="L547" s="51">
        <v>30</v>
      </c>
      <c r="M547" s="51">
        <v>95</v>
      </c>
      <c r="N547" s="51">
        <v>220</v>
      </c>
      <c r="O547" s="51">
        <v>660</v>
      </c>
      <c r="P547" s="49">
        <v>100</v>
      </c>
      <c r="Q547" s="49">
        <v>100</v>
      </c>
      <c r="R547" s="49"/>
      <c r="S547" s="49">
        <v>100</v>
      </c>
      <c r="T547" s="49"/>
      <c r="U547" s="49"/>
      <c r="V547" s="49"/>
      <c r="W547" s="31" t="s">
        <v>53</v>
      </c>
      <c r="X547" s="31" t="s">
        <v>44</v>
      </c>
      <c r="Y547" s="31"/>
      <c r="Z547" s="19" t="s">
        <v>233</v>
      </c>
      <c r="AA547" s="19"/>
      <c r="AB547" s="3"/>
      <c r="AC547" s="3"/>
      <c r="AD547" s="3"/>
      <c r="AE547" s="3"/>
      <c r="AF547" s="3"/>
      <c r="AG547" s="3"/>
      <c r="AH547" s="3"/>
      <c r="AI547" s="3"/>
    </row>
    <row r="548" s="1" customFormat="1" ht="57" customHeight="1" spans="1:35">
      <c r="A548" s="26"/>
      <c r="B548" s="32" t="s">
        <v>1826</v>
      </c>
      <c r="C548" s="31" t="s">
        <v>1827</v>
      </c>
      <c r="D548" s="51" t="s">
        <v>230</v>
      </c>
      <c r="E548" s="31" t="s">
        <v>1825</v>
      </c>
      <c r="F548" s="19">
        <v>1</v>
      </c>
      <c r="G548" s="31" t="s">
        <v>53</v>
      </c>
      <c r="H548" s="31" t="s">
        <v>466</v>
      </c>
      <c r="I548" s="51"/>
      <c r="J548" s="51"/>
      <c r="K548" s="51"/>
      <c r="L548" s="51">
        <v>17</v>
      </c>
      <c r="M548" s="51">
        <v>63</v>
      </c>
      <c r="N548" s="51">
        <v>100</v>
      </c>
      <c r="O548" s="51">
        <v>365</v>
      </c>
      <c r="P548" s="49">
        <v>100</v>
      </c>
      <c r="Q548" s="49">
        <v>100</v>
      </c>
      <c r="R548" s="49"/>
      <c r="S548" s="49">
        <v>100</v>
      </c>
      <c r="T548" s="49"/>
      <c r="U548" s="49"/>
      <c r="V548" s="49"/>
      <c r="W548" s="31" t="s">
        <v>53</v>
      </c>
      <c r="X548" s="31" t="s">
        <v>44</v>
      </c>
      <c r="Y548" s="31"/>
      <c r="Z548" s="19" t="s">
        <v>233</v>
      </c>
      <c r="AA548" s="19"/>
      <c r="AB548" s="3"/>
      <c r="AC548" s="3"/>
      <c r="AD548" s="3"/>
      <c r="AE548" s="3"/>
      <c r="AF548" s="3"/>
      <c r="AG548" s="3"/>
      <c r="AH548" s="3"/>
      <c r="AI548" s="3"/>
    </row>
    <row r="549" s="1" customFormat="1" ht="57" customHeight="1" spans="1:35">
      <c r="A549" s="26"/>
      <c r="B549" s="32" t="s">
        <v>1828</v>
      </c>
      <c r="C549" s="31" t="s">
        <v>1829</v>
      </c>
      <c r="D549" s="51" t="s">
        <v>230</v>
      </c>
      <c r="E549" s="31" t="s">
        <v>1830</v>
      </c>
      <c r="F549" s="19">
        <v>1</v>
      </c>
      <c r="G549" s="31" t="s">
        <v>53</v>
      </c>
      <c r="H549" s="31" t="s">
        <v>1065</v>
      </c>
      <c r="I549" s="51"/>
      <c r="J549" s="51"/>
      <c r="K549" s="51"/>
      <c r="L549" s="51">
        <v>100</v>
      </c>
      <c r="M549" s="51">
        <v>280</v>
      </c>
      <c r="N549" s="51">
        <v>309</v>
      </c>
      <c r="O549" s="51">
        <v>1007</v>
      </c>
      <c r="P549" s="49">
        <v>50</v>
      </c>
      <c r="Q549" s="49">
        <v>50</v>
      </c>
      <c r="R549" s="49"/>
      <c r="S549" s="49">
        <v>50</v>
      </c>
      <c r="T549" s="49"/>
      <c r="U549" s="49"/>
      <c r="V549" s="49"/>
      <c r="W549" s="31" t="s">
        <v>53</v>
      </c>
      <c r="X549" s="31" t="s">
        <v>44</v>
      </c>
      <c r="Y549" s="31"/>
      <c r="Z549" s="19" t="s">
        <v>233</v>
      </c>
      <c r="AA549" s="19"/>
      <c r="AB549" s="3"/>
      <c r="AC549" s="3"/>
      <c r="AD549" s="3"/>
      <c r="AE549" s="3"/>
      <c r="AF549" s="3"/>
      <c r="AG549" s="3"/>
      <c r="AH549" s="3"/>
      <c r="AI549" s="3"/>
    </row>
    <row r="550" s="1" customFormat="1" ht="57" customHeight="1" spans="1:35">
      <c r="A550" s="26"/>
      <c r="B550" s="32" t="s">
        <v>1831</v>
      </c>
      <c r="C550" s="31" t="s">
        <v>1832</v>
      </c>
      <c r="D550" s="51" t="s">
        <v>230</v>
      </c>
      <c r="E550" s="31" t="s">
        <v>1833</v>
      </c>
      <c r="F550" s="19">
        <v>1</v>
      </c>
      <c r="G550" s="31" t="s">
        <v>53</v>
      </c>
      <c r="H550" s="31" t="s">
        <v>1185</v>
      </c>
      <c r="I550" s="51"/>
      <c r="J550" s="51"/>
      <c r="K550" s="51"/>
      <c r="L550" s="51">
        <v>35</v>
      </c>
      <c r="M550" s="51">
        <v>128</v>
      </c>
      <c r="N550" s="51">
        <v>140</v>
      </c>
      <c r="O550" s="51">
        <v>325</v>
      </c>
      <c r="P550" s="49">
        <v>60</v>
      </c>
      <c r="Q550" s="49">
        <v>60</v>
      </c>
      <c r="R550" s="49"/>
      <c r="S550" s="49">
        <v>60</v>
      </c>
      <c r="T550" s="49"/>
      <c r="U550" s="49"/>
      <c r="V550" s="49"/>
      <c r="W550" s="31" t="s">
        <v>53</v>
      </c>
      <c r="X550" s="31" t="s">
        <v>44</v>
      </c>
      <c r="Y550" s="31"/>
      <c r="Z550" s="19" t="s">
        <v>233</v>
      </c>
      <c r="AA550" s="19"/>
      <c r="AB550" s="3"/>
      <c r="AC550" s="3"/>
      <c r="AD550" s="3"/>
      <c r="AE550" s="3"/>
      <c r="AF550" s="3"/>
      <c r="AG550" s="3"/>
      <c r="AH550" s="3"/>
      <c r="AI550" s="3"/>
    </row>
    <row r="551" s="1" customFormat="1" ht="57" customHeight="1" spans="1:35">
      <c r="A551" s="26"/>
      <c r="B551" s="32" t="s">
        <v>1834</v>
      </c>
      <c r="C551" s="31" t="s">
        <v>1835</v>
      </c>
      <c r="D551" s="51" t="s">
        <v>230</v>
      </c>
      <c r="E551" s="31" t="s">
        <v>1836</v>
      </c>
      <c r="F551" s="19">
        <v>1</v>
      </c>
      <c r="G551" s="31" t="s">
        <v>53</v>
      </c>
      <c r="H551" s="31" t="s">
        <v>201</v>
      </c>
      <c r="I551" s="51"/>
      <c r="J551" s="51"/>
      <c r="K551" s="51"/>
      <c r="L551" s="51">
        <v>165</v>
      </c>
      <c r="M551" s="51">
        <v>654</v>
      </c>
      <c r="N551" s="51">
        <v>214</v>
      </c>
      <c r="O551" s="51">
        <v>964</v>
      </c>
      <c r="P551" s="49">
        <v>100</v>
      </c>
      <c r="Q551" s="49">
        <v>100</v>
      </c>
      <c r="R551" s="49"/>
      <c r="S551" s="49">
        <v>100</v>
      </c>
      <c r="T551" s="49"/>
      <c r="U551" s="49"/>
      <c r="V551" s="49"/>
      <c r="W551" s="31" t="s">
        <v>53</v>
      </c>
      <c r="X551" s="31" t="s">
        <v>44</v>
      </c>
      <c r="Y551" s="31"/>
      <c r="Z551" s="19" t="s">
        <v>233</v>
      </c>
      <c r="AA551" s="19"/>
      <c r="AB551" s="3"/>
      <c r="AC551" s="3"/>
      <c r="AD551" s="3"/>
      <c r="AE551" s="3"/>
      <c r="AF551" s="3"/>
      <c r="AG551" s="3"/>
      <c r="AH551" s="3"/>
      <c r="AI551" s="3"/>
    </row>
    <row r="552" s="1" customFormat="1" ht="57" customHeight="1" spans="1:35">
      <c r="A552" s="26"/>
      <c r="B552" s="32" t="s">
        <v>1837</v>
      </c>
      <c r="C552" s="31" t="s">
        <v>1838</v>
      </c>
      <c r="D552" s="51" t="s">
        <v>230</v>
      </c>
      <c r="E552" s="31" t="s">
        <v>1839</v>
      </c>
      <c r="F552" s="19">
        <v>1</v>
      </c>
      <c r="G552" s="31" t="s">
        <v>40</v>
      </c>
      <c r="H552" s="31" t="s">
        <v>197</v>
      </c>
      <c r="I552" s="51"/>
      <c r="J552" s="51"/>
      <c r="K552" s="51"/>
      <c r="L552" s="51">
        <v>35</v>
      </c>
      <c r="M552" s="51">
        <v>108</v>
      </c>
      <c r="N552" s="51">
        <v>98</v>
      </c>
      <c r="O552" s="51">
        <v>318</v>
      </c>
      <c r="P552" s="49">
        <v>50</v>
      </c>
      <c r="Q552" s="49">
        <v>50</v>
      </c>
      <c r="R552" s="49"/>
      <c r="S552" s="49">
        <v>50</v>
      </c>
      <c r="T552" s="49"/>
      <c r="U552" s="49"/>
      <c r="V552" s="49"/>
      <c r="W552" s="31" t="s">
        <v>40</v>
      </c>
      <c r="X552" s="31" t="s">
        <v>853</v>
      </c>
      <c r="Y552" s="31"/>
      <c r="Z552" s="19" t="s">
        <v>233</v>
      </c>
      <c r="AA552" s="19"/>
      <c r="AB552" s="3"/>
      <c r="AC552" s="3"/>
      <c r="AD552" s="3"/>
      <c r="AE552" s="3"/>
      <c r="AF552" s="3"/>
      <c r="AG552" s="3"/>
      <c r="AH552" s="3"/>
      <c r="AI552" s="3"/>
    </row>
    <row r="553" s="1" customFormat="1" ht="57" customHeight="1" spans="1:35">
      <c r="A553" s="26"/>
      <c r="B553" s="32" t="s">
        <v>1840</v>
      </c>
      <c r="C553" s="31" t="s">
        <v>1841</v>
      </c>
      <c r="D553" s="51" t="s">
        <v>230</v>
      </c>
      <c r="E553" s="31" t="s">
        <v>1842</v>
      </c>
      <c r="F553" s="19">
        <v>1</v>
      </c>
      <c r="G553" s="31" t="s">
        <v>40</v>
      </c>
      <c r="H553" s="31" t="s">
        <v>1843</v>
      </c>
      <c r="I553" s="51"/>
      <c r="J553" s="51"/>
      <c r="K553" s="51"/>
      <c r="L553" s="51">
        <v>59</v>
      </c>
      <c r="M553" s="51">
        <v>198</v>
      </c>
      <c r="N553" s="51">
        <v>131</v>
      </c>
      <c r="O553" s="51">
        <v>461</v>
      </c>
      <c r="P553" s="49">
        <v>50</v>
      </c>
      <c r="Q553" s="49">
        <v>50</v>
      </c>
      <c r="R553" s="49"/>
      <c r="S553" s="49">
        <v>50</v>
      </c>
      <c r="T553" s="49"/>
      <c r="U553" s="49"/>
      <c r="V553" s="49"/>
      <c r="W553" s="31" t="s">
        <v>40</v>
      </c>
      <c r="X553" s="31" t="s">
        <v>44</v>
      </c>
      <c r="Y553" s="31"/>
      <c r="Z553" s="19" t="s">
        <v>233</v>
      </c>
      <c r="AA553" s="19"/>
      <c r="AB553" s="3"/>
      <c r="AC553" s="3"/>
      <c r="AD553" s="3"/>
      <c r="AE553" s="3"/>
      <c r="AF553" s="3"/>
      <c r="AG553" s="3"/>
      <c r="AH553" s="3"/>
      <c r="AI553" s="3"/>
    </row>
    <row r="554" s="1" customFormat="1" ht="57" customHeight="1" spans="1:35">
      <c r="A554" s="26"/>
      <c r="B554" s="32" t="s">
        <v>1844</v>
      </c>
      <c r="C554" s="31" t="s">
        <v>1845</v>
      </c>
      <c r="D554" s="51" t="s">
        <v>230</v>
      </c>
      <c r="E554" s="31" t="s">
        <v>1846</v>
      </c>
      <c r="F554" s="19">
        <v>1</v>
      </c>
      <c r="G554" s="31" t="s">
        <v>40</v>
      </c>
      <c r="H554" s="31" t="s">
        <v>264</v>
      </c>
      <c r="I554" s="51"/>
      <c r="J554" s="51"/>
      <c r="K554" s="51"/>
      <c r="L554" s="51">
        <v>89</v>
      </c>
      <c r="M554" s="51">
        <v>285</v>
      </c>
      <c r="N554" s="51">
        <v>1054</v>
      </c>
      <c r="O554" s="51">
        <v>3685</v>
      </c>
      <c r="P554" s="49">
        <v>50</v>
      </c>
      <c r="Q554" s="49">
        <v>50</v>
      </c>
      <c r="R554" s="49"/>
      <c r="S554" s="49">
        <v>50</v>
      </c>
      <c r="T554" s="49"/>
      <c r="U554" s="49"/>
      <c r="V554" s="49"/>
      <c r="W554" s="31" t="s">
        <v>40</v>
      </c>
      <c r="X554" s="31" t="s">
        <v>44</v>
      </c>
      <c r="Y554" s="31"/>
      <c r="Z554" s="19" t="s">
        <v>233</v>
      </c>
      <c r="AA554" s="19"/>
      <c r="AB554" s="3"/>
      <c r="AC554" s="3"/>
      <c r="AD554" s="3"/>
      <c r="AE554" s="3"/>
      <c r="AF554" s="3"/>
      <c r="AG554" s="3"/>
      <c r="AH554" s="3"/>
      <c r="AI554" s="3"/>
    </row>
    <row r="555" s="1" customFormat="1" ht="57" customHeight="1" spans="1:35">
      <c r="A555" s="26"/>
      <c r="B555" s="32" t="s">
        <v>1847</v>
      </c>
      <c r="C555" s="31" t="s">
        <v>1848</v>
      </c>
      <c r="D555" s="51" t="s">
        <v>230</v>
      </c>
      <c r="E555" s="31" t="s">
        <v>1849</v>
      </c>
      <c r="F555" s="19">
        <v>1</v>
      </c>
      <c r="G555" s="31" t="s">
        <v>40</v>
      </c>
      <c r="H555" s="31" t="s">
        <v>268</v>
      </c>
      <c r="I555" s="51"/>
      <c r="J555" s="51"/>
      <c r="K555" s="51"/>
      <c r="L555" s="51">
        <v>13</v>
      </c>
      <c r="M555" s="51">
        <v>38</v>
      </c>
      <c r="N555" s="51">
        <v>23</v>
      </c>
      <c r="O555" s="51">
        <v>71</v>
      </c>
      <c r="P555" s="49">
        <v>60</v>
      </c>
      <c r="Q555" s="49">
        <v>60</v>
      </c>
      <c r="R555" s="49"/>
      <c r="S555" s="49">
        <v>60</v>
      </c>
      <c r="T555" s="49"/>
      <c r="U555" s="49"/>
      <c r="V555" s="49"/>
      <c r="W555" s="31" t="s">
        <v>40</v>
      </c>
      <c r="X555" s="31" t="s">
        <v>44</v>
      </c>
      <c r="Y555" s="31"/>
      <c r="Z555" s="19" t="s">
        <v>233</v>
      </c>
      <c r="AA555" s="19"/>
      <c r="AB555" s="3"/>
      <c r="AC555" s="3"/>
      <c r="AD555" s="3"/>
      <c r="AE555" s="3"/>
      <c r="AF555" s="3"/>
      <c r="AG555" s="3"/>
      <c r="AH555" s="3"/>
      <c r="AI555" s="3"/>
    </row>
    <row r="556" s="1" customFormat="1" ht="57" customHeight="1" spans="1:35">
      <c r="A556" s="26"/>
      <c r="B556" s="32" t="s">
        <v>1850</v>
      </c>
      <c r="C556" s="31" t="s">
        <v>1851</v>
      </c>
      <c r="D556" s="51" t="s">
        <v>230</v>
      </c>
      <c r="E556" s="31" t="s">
        <v>1852</v>
      </c>
      <c r="F556" s="19">
        <v>1</v>
      </c>
      <c r="G556" s="31" t="s">
        <v>109</v>
      </c>
      <c r="H556" s="31" t="s">
        <v>734</v>
      </c>
      <c r="I556" s="51"/>
      <c r="J556" s="51"/>
      <c r="K556" s="51"/>
      <c r="L556" s="51">
        <v>34</v>
      </c>
      <c r="M556" s="51">
        <v>102</v>
      </c>
      <c r="N556" s="51">
        <v>390</v>
      </c>
      <c r="O556" s="51">
        <v>1210</v>
      </c>
      <c r="P556" s="49">
        <v>61.5</v>
      </c>
      <c r="Q556" s="49">
        <v>61.5</v>
      </c>
      <c r="R556" s="49"/>
      <c r="S556" s="49">
        <v>61.5</v>
      </c>
      <c r="T556" s="49"/>
      <c r="U556" s="49"/>
      <c r="V556" s="49"/>
      <c r="W556" s="31" t="s">
        <v>109</v>
      </c>
      <c r="X556" s="31" t="s">
        <v>44</v>
      </c>
      <c r="Y556" s="31"/>
      <c r="Z556" s="19" t="s">
        <v>233</v>
      </c>
      <c r="AA556" s="19"/>
      <c r="AB556" s="3"/>
      <c r="AC556" s="3"/>
      <c r="AD556" s="3"/>
      <c r="AE556" s="3"/>
      <c r="AF556" s="3"/>
      <c r="AG556" s="3"/>
      <c r="AH556" s="3"/>
      <c r="AI556" s="3"/>
    </row>
    <row r="557" s="1" customFormat="1" ht="57" customHeight="1" spans="1:35">
      <c r="A557" s="26"/>
      <c r="B557" s="32" t="s">
        <v>1853</v>
      </c>
      <c r="C557" s="31" t="s">
        <v>1854</v>
      </c>
      <c r="D557" s="51" t="s">
        <v>230</v>
      </c>
      <c r="E557" s="31" t="s">
        <v>1855</v>
      </c>
      <c r="F557" s="19">
        <v>1</v>
      </c>
      <c r="G557" s="31" t="s">
        <v>109</v>
      </c>
      <c r="H557" s="31" t="s">
        <v>1568</v>
      </c>
      <c r="I557" s="51"/>
      <c r="J557" s="51"/>
      <c r="K557" s="51"/>
      <c r="L557" s="51">
        <v>16</v>
      </c>
      <c r="M557" s="51">
        <v>35</v>
      </c>
      <c r="N557" s="51">
        <v>112</v>
      </c>
      <c r="O557" s="51">
        <v>225</v>
      </c>
      <c r="P557" s="49">
        <v>100</v>
      </c>
      <c r="Q557" s="49">
        <v>100</v>
      </c>
      <c r="R557" s="49"/>
      <c r="S557" s="49">
        <v>100</v>
      </c>
      <c r="T557" s="49"/>
      <c r="U557" s="49"/>
      <c r="V557" s="49"/>
      <c r="W557" s="31" t="s">
        <v>109</v>
      </c>
      <c r="X557" s="31" t="s">
        <v>44</v>
      </c>
      <c r="Y557" s="31"/>
      <c r="Z557" s="19" t="s">
        <v>233</v>
      </c>
      <c r="AA557" s="19"/>
      <c r="AB557" s="3"/>
      <c r="AC557" s="3"/>
      <c r="AD557" s="3"/>
      <c r="AE557" s="3"/>
      <c r="AF557" s="3"/>
      <c r="AG557" s="3"/>
      <c r="AH557" s="3"/>
      <c r="AI557" s="3"/>
    </row>
    <row r="558" s="1" customFormat="1" ht="57" customHeight="1" spans="1:35">
      <c r="A558" s="26"/>
      <c r="B558" s="32" t="s">
        <v>1856</v>
      </c>
      <c r="C558" s="31" t="s">
        <v>1857</v>
      </c>
      <c r="D558" s="51" t="s">
        <v>230</v>
      </c>
      <c r="E558" s="31" t="s">
        <v>1858</v>
      </c>
      <c r="F558" s="19">
        <v>1</v>
      </c>
      <c r="G558" s="31" t="s">
        <v>109</v>
      </c>
      <c r="H558" s="31" t="s">
        <v>488</v>
      </c>
      <c r="I558" s="51"/>
      <c r="J558" s="51"/>
      <c r="K558" s="51"/>
      <c r="L558" s="51">
        <v>4</v>
      </c>
      <c r="M558" s="51">
        <v>12</v>
      </c>
      <c r="N558" s="51">
        <v>315</v>
      </c>
      <c r="O558" s="51">
        <v>928</v>
      </c>
      <c r="P558" s="49">
        <v>50</v>
      </c>
      <c r="Q558" s="49">
        <v>50</v>
      </c>
      <c r="R558" s="49"/>
      <c r="S558" s="49">
        <v>50</v>
      </c>
      <c r="T558" s="49"/>
      <c r="U558" s="49"/>
      <c r="V558" s="49"/>
      <c r="W558" s="31" t="s">
        <v>109</v>
      </c>
      <c r="X558" s="31" t="s">
        <v>44</v>
      </c>
      <c r="Y558" s="31"/>
      <c r="Z558" s="19" t="s">
        <v>233</v>
      </c>
      <c r="AA558" s="19"/>
      <c r="AB558" s="3"/>
      <c r="AC558" s="3"/>
      <c r="AD558" s="3"/>
      <c r="AE558" s="3"/>
      <c r="AF558" s="3"/>
      <c r="AG558" s="3"/>
      <c r="AH558" s="3"/>
      <c r="AI558" s="3"/>
    </row>
    <row r="559" s="1" customFormat="1" ht="57" customHeight="1" spans="1:35">
      <c r="A559" s="26"/>
      <c r="B559" s="32" t="s">
        <v>1859</v>
      </c>
      <c r="C559" s="31" t="s">
        <v>1860</v>
      </c>
      <c r="D559" s="51" t="s">
        <v>230</v>
      </c>
      <c r="E559" s="31" t="s">
        <v>1453</v>
      </c>
      <c r="F559" s="19">
        <v>1</v>
      </c>
      <c r="G559" s="31" t="s">
        <v>109</v>
      </c>
      <c r="H559" s="31" t="s">
        <v>1861</v>
      </c>
      <c r="I559" s="51"/>
      <c r="J559" s="51"/>
      <c r="K559" s="51"/>
      <c r="L559" s="51">
        <v>86</v>
      </c>
      <c r="M559" s="51">
        <v>251</v>
      </c>
      <c r="N559" s="51">
        <v>522</v>
      </c>
      <c r="O559" s="51">
        <v>1205</v>
      </c>
      <c r="P559" s="49">
        <v>80</v>
      </c>
      <c r="Q559" s="49">
        <v>80</v>
      </c>
      <c r="R559" s="49"/>
      <c r="S559" s="49">
        <v>80</v>
      </c>
      <c r="T559" s="49"/>
      <c r="U559" s="49"/>
      <c r="V559" s="49"/>
      <c r="W559" s="31" t="s">
        <v>109</v>
      </c>
      <c r="X559" s="31" t="s">
        <v>44</v>
      </c>
      <c r="Y559" s="31"/>
      <c r="Z559" s="19" t="s">
        <v>233</v>
      </c>
      <c r="AA559" s="19"/>
      <c r="AB559" s="3"/>
      <c r="AC559" s="3"/>
      <c r="AD559" s="3"/>
      <c r="AE559" s="3"/>
      <c r="AF559" s="3"/>
      <c r="AG559" s="3"/>
      <c r="AH559" s="3"/>
      <c r="AI559" s="3"/>
    </row>
    <row r="560" s="1" customFormat="1" ht="57" customHeight="1" spans="1:35">
      <c r="A560" s="26"/>
      <c r="B560" s="32" t="s">
        <v>1862</v>
      </c>
      <c r="C560" s="31" t="s">
        <v>1863</v>
      </c>
      <c r="D560" s="51" t="s">
        <v>230</v>
      </c>
      <c r="E560" s="31" t="s">
        <v>1864</v>
      </c>
      <c r="F560" s="19">
        <v>1</v>
      </c>
      <c r="G560" s="31" t="s">
        <v>109</v>
      </c>
      <c r="H560" s="31" t="s">
        <v>1861</v>
      </c>
      <c r="I560" s="51"/>
      <c r="J560" s="51"/>
      <c r="K560" s="51"/>
      <c r="L560" s="51">
        <v>52</v>
      </c>
      <c r="M560" s="51">
        <v>188</v>
      </c>
      <c r="N560" s="51">
        <v>300</v>
      </c>
      <c r="O560" s="51">
        <v>985</v>
      </c>
      <c r="P560" s="49">
        <v>60</v>
      </c>
      <c r="Q560" s="49">
        <v>60</v>
      </c>
      <c r="R560" s="49"/>
      <c r="S560" s="49">
        <v>60</v>
      </c>
      <c r="T560" s="49"/>
      <c r="U560" s="49"/>
      <c r="V560" s="49"/>
      <c r="W560" s="31" t="s">
        <v>109</v>
      </c>
      <c r="X560" s="31" t="s">
        <v>44</v>
      </c>
      <c r="Y560" s="31"/>
      <c r="Z560" s="19" t="s">
        <v>233</v>
      </c>
      <c r="AA560" s="19"/>
      <c r="AB560" s="3"/>
      <c r="AC560" s="3"/>
      <c r="AD560" s="3"/>
      <c r="AE560" s="3"/>
      <c r="AF560" s="3"/>
      <c r="AG560" s="3"/>
      <c r="AH560" s="3"/>
      <c r="AI560" s="3"/>
    </row>
    <row r="561" s="1" customFormat="1" ht="57" customHeight="1" spans="1:35">
      <c r="A561" s="26"/>
      <c r="B561" s="32" t="s">
        <v>1865</v>
      </c>
      <c r="C561" s="31" t="s">
        <v>1866</v>
      </c>
      <c r="D561" s="51" t="s">
        <v>230</v>
      </c>
      <c r="E561" s="31" t="s">
        <v>1867</v>
      </c>
      <c r="F561" s="19">
        <v>1</v>
      </c>
      <c r="G561" s="31" t="s">
        <v>122</v>
      </c>
      <c r="H561" s="31" t="s">
        <v>1868</v>
      </c>
      <c r="I561" s="51"/>
      <c r="J561" s="51"/>
      <c r="K561" s="51"/>
      <c r="L561" s="51">
        <v>1796</v>
      </c>
      <c r="M561" s="51">
        <v>5804</v>
      </c>
      <c r="N561" s="51">
        <v>6753</v>
      </c>
      <c r="O561" s="51">
        <v>21651</v>
      </c>
      <c r="P561" s="49">
        <v>300</v>
      </c>
      <c r="Q561" s="49">
        <v>300</v>
      </c>
      <c r="R561" s="49"/>
      <c r="S561" s="49">
        <v>300</v>
      </c>
      <c r="T561" s="49"/>
      <c r="U561" s="49"/>
      <c r="V561" s="49"/>
      <c r="W561" s="31" t="s">
        <v>122</v>
      </c>
      <c r="X561" s="31" t="s">
        <v>44</v>
      </c>
      <c r="Y561" s="31"/>
      <c r="Z561" s="19" t="s">
        <v>233</v>
      </c>
      <c r="AA561" s="19"/>
      <c r="AB561" s="3"/>
      <c r="AC561" s="3"/>
      <c r="AD561" s="3"/>
      <c r="AE561" s="3"/>
      <c r="AF561" s="3"/>
      <c r="AG561" s="3"/>
      <c r="AH561" s="3"/>
      <c r="AI561" s="3"/>
    </row>
    <row r="562" s="1" customFormat="1" ht="57" customHeight="1" spans="1:35">
      <c r="A562" s="26"/>
      <c r="B562" s="32" t="s">
        <v>1869</v>
      </c>
      <c r="C562" s="31" t="s">
        <v>1870</v>
      </c>
      <c r="D562" s="51" t="s">
        <v>230</v>
      </c>
      <c r="E562" s="31" t="s">
        <v>1470</v>
      </c>
      <c r="F562" s="19">
        <v>1</v>
      </c>
      <c r="G562" s="31" t="s">
        <v>127</v>
      </c>
      <c r="H562" s="31" t="s">
        <v>169</v>
      </c>
      <c r="I562" s="51"/>
      <c r="J562" s="51"/>
      <c r="K562" s="51"/>
      <c r="L562" s="51">
        <v>122</v>
      </c>
      <c r="M562" s="51">
        <v>427</v>
      </c>
      <c r="N562" s="51">
        <v>287</v>
      </c>
      <c r="O562" s="51">
        <v>1291</v>
      </c>
      <c r="P562" s="49">
        <v>76</v>
      </c>
      <c r="Q562" s="49">
        <v>76</v>
      </c>
      <c r="R562" s="49"/>
      <c r="S562" s="49">
        <v>76</v>
      </c>
      <c r="T562" s="49"/>
      <c r="U562" s="49"/>
      <c r="V562" s="49"/>
      <c r="W562" s="31" t="s">
        <v>127</v>
      </c>
      <c r="X562" s="31" t="s">
        <v>44</v>
      </c>
      <c r="Y562" s="31"/>
      <c r="Z562" s="19" t="s">
        <v>233</v>
      </c>
      <c r="AA562" s="19"/>
      <c r="AB562" s="3"/>
      <c r="AC562" s="3"/>
      <c r="AD562" s="3"/>
      <c r="AE562" s="3"/>
      <c r="AF562" s="3"/>
      <c r="AG562" s="3"/>
      <c r="AH562" s="3"/>
      <c r="AI562" s="3"/>
    </row>
    <row r="563" s="1" customFormat="1" ht="57" customHeight="1" spans="1:35">
      <c r="A563" s="26"/>
      <c r="B563" s="32" t="s">
        <v>1871</v>
      </c>
      <c r="C563" s="31" t="s">
        <v>1872</v>
      </c>
      <c r="D563" s="51" t="s">
        <v>230</v>
      </c>
      <c r="E563" s="31" t="s">
        <v>1470</v>
      </c>
      <c r="F563" s="19">
        <v>1</v>
      </c>
      <c r="G563" s="31" t="s">
        <v>127</v>
      </c>
      <c r="H563" s="31" t="s">
        <v>697</v>
      </c>
      <c r="I563" s="51"/>
      <c r="J563" s="51"/>
      <c r="K563" s="51"/>
      <c r="L563" s="51">
        <v>8</v>
      </c>
      <c r="M563" s="51">
        <v>28</v>
      </c>
      <c r="N563" s="51">
        <v>45</v>
      </c>
      <c r="O563" s="51">
        <v>158</v>
      </c>
      <c r="P563" s="49">
        <v>110</v>
      </c>
      <c r="Q563" s="49">
        <v>110</v>
      </c>
      <c r="R563" s="49"/>
      <c r="S563" s="49">
        <v>110</v>
      </c>
      <c r="T563" s="49"/>
      <c r="U563" s="49"/>
      <c r="V563" s="49"/>
      <c r="W563" s="31" t="s">
        <v>127</v>
      </c>
      <c r="X563" s="31" t="s">
        <v>44</v>
      </c>
      <c r="Y563" s="31"/>
      <c r="Z563" s="19" t="s">
        <v>233</v>
      </c>
      <c r="AA563" s="19"/>
      <c r="AB563" s="3"/>
      <c r="AC563" s="3"/>
      <c r="AD563" s="3"/>
      <c r="AE563" s="3"/>
      <c r="AF563" s="3"/>
      <c r="AG563" s="3"/>
      <c r="AH563" s="3"/>
      <c r="AI563" s="3"/>
    </row>
    <row r="564" s="1" customFormat="1" ht="57" customHeight="1" spans="1:35">
      <c r="A564" s="26"/>
      <c r="B564" s="32" t="s">
        <v>1873</v>
      </c>
      <c r="C564" s="31" t="s">
        <v>1874</v>
      </c>
      <c r="D564" s="51" t="s">
        <v>230</v>
      </c>
      <c r="E564" s="31" t="s">
        <v>1875</v>
      </c>
      <c r="F564" s="19">
        <v>1</v>
      </c>
      <c r="G564" s="31" t="s">
        <v>93</v>
      </c>
      <c r="H564" s="31" t="s">
        <v>1876</v>
      </c>
      <c r="I564" s="51"/>
      <c r="J564" s="51"/>
      <c r="K564" s="51"/>
      <c r="L564" s="51">
        <v>752</v>
      </c>
      <c r="M564" s="51">
        <v>2525</v>
      </c>
      <c r="N564" s="51">
        <v>2497</v>
      </c>
      <c r="O564" s="51">
        <v>9052</v>
      </c>
      <c r="P564" s="49">
        <v>463</v>
      </c>
      <c r="Q564" s="49">
        <v>463</v>
      </c>
      <c r="R564" s="49"/>
      <c r="S564" s="49">
        <v>463</v>
      </c>
      <c r="T564" s="49"/>
      <c r="U564" s="49"/>
      <c r="V564" s="49"/>
      <c r="W564" s="31" t="s">
        <v>93</v>
      </c>
      <c r="X564" s="31" t="s">
        <v>44</v>
      </c>
      <c r="Y564" s="31"/>
      <c r="Z564" s="19" t="s">
        <v>233</v>
      </c>
      <c r="AA564" s="19"/>
      <c r="AB564" s="3"/>
      <c r="AC564" s="3"/>
      <c r="AD564" s="3"/>
      <c r="AE564" s="3"/>
      <c r="AF564" s="3"/>
      <c r="AG564" s="3"/>
      <c r="AH564" s="3"/>
      <c r="AI564" s="3"/>
    </row>
    <row r="565" s="1" customFormat="1" ht="57" customHeight="1" spans="1:35">
      <c r="A565" s="26"/>
      <c r="B565" s="32" t="s">
        <v>1877</v>
      </c>
      <c r="C565" s="31" t="s">
        <v>1878</v>
      </c>
      <c r="D565" s="51" t="s">
        <v>230</v>
      </c>
      <c r="E565" s="31" t="s">
        <v>1879</v>
      </c>
      <c r="F565" s="19">
        <v>1</v>
      </c>
      <c r="G565" s="31" t="s">
        <v>93</v>
      </c>
      <c r="H565" s="31" t="s">
        <v>522</v>
      </c>
      <c r="I565" s="51"/>
      <c r="J565" s="51"/>
      <c r="K565" s="51"/>
      <c r="L565" s="51">
        <v>10</v>
      </c>
      <c r="M565" s="51">
        <v>45</v>
      </c>
      <c r="N565" s="51">
        <v>30</v>
      </c>
      <c r="O565" s="51">
        <v>123</v>
      </c>
      <c r="P565" s="49">
        <v>80</v>
      </c>
      <c r="Q565" s="49">
        <v>80</v>
      </c>
      <c r="R565" s="49"/>
      <c r="S565" s="49">
        <v>80</v>
      </c>
      <c r="T565" s="49"/>
      <c r="U565" s="49"/>
      <c r="V565" s="49"/>
      <c r="W565" s="31" t="s">
        <v>93</v>
      </c>
      <c r="X565" s="31" t="s">
        <v>44</v>
      </c>
      <c r="Y565" s="31"/>
      <c r="Z565" s="19" t="s">
        <v>233</v>
      </c>
      <c r="AA565" s="19"/>
      <c r="AB565" s="3"/>
      <c r="AC565" s="3"/>
      <c r="AD565" s="3"/>
      <c r="AE565" s="3"/>
      <c r="AF565" s="3"/>
      <c r="AG565" s="3"/>
      <c r="AH565" s="3"/>
      <c r="AI565" s="3"/>
    </row>
    <row r="566" s="1" customFormat="1" ht="57" customHeight="1" spans="1:35">
      <c r="A566" s="26"/>
      <c r="B566" s="32" t="s">
        <v>1880</v>
      </c>
      <c r="C566" s="31" t="s">
        <v>1881</v>
      </c>
      <c r="D566" s="51" t="s">
        <v>230</v>
      </c>
      <c r="E566" s="31" t="s">
        <v>1882</v>
      </c>
      <c r="F566" s="19">
        <v>1</v>
      </c>
      <c r="G566" s="31" t="s">
        <v>84</v>
      </c>
      <c r="H566" s="31" t="s">
        <v>1096</v>
      </c>
      <c r="I566" s="51"/>
      <c r="J566" s="51"/>
      <c r="K566" s="51"/>
      <c r="L566" s="51">
        <v>57</v>
      </c>
      <c r="M566" s="51">
        <v>240</v>
      </c>
      <c r="N566" s="51">
        <v>380</v>
      </c>
      <c r="O566" s="51">
        <v>1340</v>
      </c>
      <c r="P566" s="49">
        <v>150</v>
      </c>
      <c r="Q566" s="49">
        <v>150</v>
      </c>
      <c r="R566" s="49"/>
      <c r="S566" s="49">
        <v>150</v>
      </c>
      <c r="T566" s="49"/>
      <c r="U566" s="49"/>
      <c r="V566" s="49"/>
      <c r="W566" s="31" t="s">
        <v>84</v>
      </c>
      <c r="X566" s="31" t="s">
        <v>44</v>
      </c>
      <c r="Y566" s="31"/>
      <c r="Z566" s="19" t="s">
        <v>233</v>
      </c>
      <c r="AA566" s="19"/>
      <c r="AB566" s="3"/>
      <c r="AC566" s="3"/>
      <c r="AD566" s="3"/>
      <c r="AE566" s="3"/>
      <c r="AF566" s="3"/>
      <c r="AG566" s="3"/>
      <c r="AH566" s="3"/>
      <c r="AI566" s="3"/>
    </row>
    <row r="567" s="1" customFormat="1" ht="57" customHeight="1" spans="1:35">
      <c r="A567" s="26"/>
      <c r="B567" s="32" t="s">
        <v>1883</v>
      </c>
      <c r="C567" s="31" t="s">
        <v>1884</v>
      </c>
      <c r="D567" s="51" t="s">
        <v>230</v>
      </c>
      <c r="E567" s="31" t="s">
        <v>1885</v>
      </c>
      <c r="F567" s="19">
        <v>1</v>
      </c>
      <c r="G567" s="31" t="s">
        <v>84</v>
      </c>
      <c r="H567" s="31" t="s">
        <v>1886</v>
      </c>
      <c r="I567" s="51"/>
      <c r="J567" s="51"/>
      <c r="K567" s="51"/>
      <c r="L567" s="51">
        <v>80</v>
      </c>
      <c r="M567" s="51">
        <v>268</v>
      </c>
      <c r="N567" s="51">
        <v>370</v>
      </c>
      <c r="O567" s="51">
        <v>1250</v>
      </c>
      <c r="P567" s="49">
        <v>70</v>
      </c>
      <c r="Q567" s="49">
        <v>70</v>
      </c>
      <c r="R567" s="49"/>
      <c r="S567" s="49">
        <v>70</v>
      </c>
      <c r="T567" s="49"/>
      <c r="U567" s="49"/>
      <c r="V567" s="49"/>
      <c r="W567" s="31" t="s">
        <v>84</v>
      </c>
      <c r="X567" s="31" t="s">
        <v>44</v>
      </c>
      <c r="Y567" s="31"/>
      <c r="Z567" s="19" t="s">
        <v>233</v>
      </c>
      <c r="AA567" s="19"/>
      <c r="AB567" s="3"/>
      <c r="AC567" s="3"/>
      <c r="AD567" s="3"/>
      <c r="AE567" s="3"/>
      <c r="AF567" s="3"/>
      <c r="AG567" s="3"/>
      <c r="AH567" s="3"/>
      <c r="AI567" s="3"/>
    </row>
    <row r="568" s="1" customFormat="1" ht="57" customHeight="1" spans="1:35">
      <c r="A568" s="26"/>
      <c r="B568" s="32" t="s">
        <v>1887</v>
      </c>
      <c r="C568" s="31" t="s">
        <v>1888</v>
      </c>
      <c r="D568" s="51" t="s">
        <v>230</v>
      </c>
      <c r="E568" s="31" t="s">
        <v>1889</v>
      </c>
      <c r="F568" s="19">
        <v>1</v>
      </c>
      <c r="G568" s="31" t="s">
        <v>73</v>
      </c>
      <c r="H568" s="31" t="s">
        <v>1100</v>
      </c>
      <c r="I568" s="51"/>
      <c r="J568" s="51"/>
      <c r="K568" s="51"/>
      <c r="L568" s="51">
        <v>222</v>
      </c>
      <c r="M568" s="51">
        <v>715</v>
      </c>
      <c r="N568" s="51">
        <v>328</v>
      </c>
      <c r="O568" s="51">
        <v>1051</v>
      </c>
      <c r="P568" s="49">
        <v>60</v>
      </c>
      <c r="Q568" s="49">
        <v>60</v>
      </c>
      <c r="R568" s="49"/>
      <c r="S568" s="49">
        <v>60</v>
      </c>
      <c r="T568" s="49"/>
      <c r="U568" s="49"/>
      <c r="V568" s="49"/>
      <c r="W568" s="31" t="s">
        <v>73</v>
      </c>
      <c r="X568" s="31" t="s">
        <v>44</v>
      </c>
      <c r="Y568" s="31"/>
      <c r="Z568" s="19" t="s">
        <v>233</v>
      </c>
      <c r="AA568" s="19"/>
      <c r="AB568" s="3"/>
      <c r="AC568" s="3"/>
      <c r="AD568" s="3"/>
      <c r="AE568" s="3"/>
      <c r="AF568" s="3"/>
      <c r="AG568" s="3"/>
      <c r="AH568" s="3"/>
      <c r="AI568" s="3"/>
    </row>
    <row r="569" s="1" customFormat="1" ht="57" customHeight="1" spans="1:35">
      <c r="A569" s="26"/>
      <c r="B569" s="32" t="s">
        <v>1890</v>
      </c>
      <c r="C569" s="31" t="s">
        <v>1891</v>
      </c>
      <c r="D569" s="51" t="s">
        <v>230</v>
      </c>
      <c r="E569" s="31" t="s">
        <v>1889</v>
      </c>
      <c r="F569" s="19">
        <v>1</v>
      </c>
      <c r="G569" s="31" t="s">
        <v>73</v>
      </c>
      <c r="H569" s="31" t="s">
        <v>1633</v>
      </c>
      <c r="I569" s="51"/>
      <c r="J569" s="51"/>
      <c r="K569" s="51"/>
      <c r="L569" s="51">
        <v>79</v>
      </c>
      <c r="M569" s="51">
        <v>202</v>
      </c>
      <c r="N569" s="51">
        <v>321</v>
      </c>
      <c r="O569" s="51">
        <v>1000</v>
      </c>
      <c r="P569" s="49">
        <v>100</v>
      </c>
      <c r="Q569" s="49">
        <v>100</v>
      </c>
      <c r="R569" s="49"/>
      <c r="S569" s="49">
        <v>100</v>
      </c>
      <c r="T569" s="49"/>
      <c r="U569" s="49"/>
      <c r="V569" s="49"/>
      <c r="W569" s="31" t="s">
        <v>73</v>
      </c>
      <c r="X569" s="31" t="s">
        <v>44</v>
      </c>
      <c r="Y569" s="31"/>
      <c r="Z569" s="19" t="s">
        <v>233</v>
      </c>
      <c r="AA569" s="19"/>
      <c r="AB569" s="3"/>
      <c r="AC569" s="3"/>
      <c r="AD569" s="3"/>
      <c r="AE569" s="3"/>
      <c r="AF569" s="3"/>
      <c r="AG569" s="3"/>
      <c r="AH569" s="3"/>
      <c r="AI569" s="3"/>
    </row>
    <row r="570" s="1" customFormat="1" ht="57" customHeight="1" spans="1:35">
      <c r="A570" s="26"/>
      <c r="B570" s="32" t="s">
        <v>1892</v>
      </c>
      <c r="C570" s="31" t="s">
        <v>1893</v>
      </c>
      <c r="D570" s="51" t="s">
        <v>230</v>
      </c>
      <c r="E570" s="31" t="s">
        <v>1889</v>
      </c>
      <c r="F570" s="19">
        <v>1</v>
      </c>
      <c r="G570" s="31" t="s">
        <v>73</v>
      </c>
      <c r="H570" s="31" t="s">
        <v>550</v>
      </c>
      <c r="I570" s="51"/>
      <c r="J570" s="51"/>
      <c r="K570" s="51"/>
      <c r="L570" s="51">
        <v>146</v>
      </c>
      <c r="M570" s="51">
        <v>435</v>
      </c>
      <c r="N570" s="51">
        <v>342</v>
      </c>
      <c r="O570" s="51">
        <v>1052</v>
      </c>
      <c r="P570" s="49">
        <v>100</v>
      </c>
      <c r="Q570" s="49">
        <v>100</v>
      </c>
      <c r="R570" s="49"/>
      <c r="S570" s="49">
        <v>100</v>
      </c>
      <c r="T570" s="49"/>
      <c r="U570" s="49"/>
      <c r="V570" s="49"/>
      <c r="W570" s="31" t="s">
        <v>73</v>
      </c>
      <c r="X570" s="31" t="s">
        <v>44</v>
      </c>
      <c r="Y570" s="31"/>
      <c r="Z570" s="19" t="s">
        <v>233</v>
      </c>
      <c r="AA570" s="19"/>
      <c r="AB570" s="3"/>
      <c r="AC570" s="3"/>
      <c r="AD570" s="3"/>
      <c r="AE570" s="3"/>
      <c r="AF570" s="3"/>
      <c r="AG570" s="3"/>
      <c r="AH570" s="3"/>
      <c r="AI570" s="3"/>
    </row>
    <row r="571" s="1" customFormat="1" ht="57" customHeight="1" spans="1:35">
      <c r="A571" s="26"/>
      <c r="B571" s="32" t="s">
        <v>1894</v>
      </c>
      <c r="C571" s="31" t="s">
        <v>1895</v>
      </c>
      <c r="D571" s="51" t="s">
        <v>230</v>
      </c>
      <c r="E571" s="31" t="s">
        <v>1896</v>
      </c>
      <c r="F571" s="19">
        <v>1</v>
      </c>
      <c r="G571" s="31" t="s">
        <v>73</v>
      </c>
      <c r="H571" s="31" t="s">
        <v>761</v>
      </c>
      <c r="I571" s="51"/>
      <c r="J571" s="51"/>
      <c r="K571" s="51"/>
      <c r="L571" s="51">
        <v>171</v>
      </c>
      <c r="M571" s="51">
        <v>522</v>
      </c>
      <c r="N571" s="51">
        <v>512</v>
      </c>
      <c r="O571" s="51">
        <v>1687</v>
      </c>
      <c r="P571" s="49">
        <v>50</v>
      </c>
      <c r="Q571" s="49">
        <v>50</v>
      </c>
      <c r="R571" s="49"/>
      <c r="S571" s="49">
        <v>50</v>
      </c>
      <c r="T571" s="49"/>
      <c r="U571" s="49"/>
      <c r="V571" s="49"/>
      <c r="W571" s="31" t="s">
        <v>73</v>
      </c>
      <c r="X571" s="31" t="s">
        <v>44</v>
      </c>
      <c r="Y571" s="31"/>
      <c r="Z571" s="19" t="s">
        <v>233</v>
      </c>
      <c r="AA571" s="19"/>
      <c r="AB571" s="3"/>
      <c r="AC571" s="3"/>
      <c r="AD571" s="3"/>
      <c r="AE571" s="3"/>
      <c r="AF571" s="3"/>
      <c r="AG571" s="3"/>
      <c r="AH571" s="3"/>
      <c r="AI571" s="3"/>
    </row>
    <row r="572" s="1" customFormat="1" ht="57" customHeight="1" spans="1:35">
      <c r="A572" s="26"/>
      <c r="B572" s="32" t="s">
        <v>1897</v>
      </c>
      <c r="C572" s="31" t="s">
        <v>1898</v>
      </c>
      <c r="D572" s="51" t="s">
        <v>230</v>
      </c>
      <c r="E572" s="31" t="s">
        <v>1899</v>
      </c>
      <c r="F572" s="19">
        <v>1</v>
      </c>
      <c r="G572" s="31" t="s">
        <v>73</v>
      </c>
      <c r="H572" s="31" t="s">
        <v>542</v>
      </c>
      <c r="I572" s="51"/>
      <c r="J572" s="51"/>
      <c r="K572" s="51"/>
      <c r="L572" s="51">
        <v>143</v>
      </c>
      <c r="M572" s="51">
        <v>386</v>
      </c>
      <c r="N572" s="51">
        <v>453</v>
      </c>
      <c r="O572" s="51">
        <v>1475</v>
      </c>
      <c r="P572" s="49">
        <v>100</v>
      </c>
      <c r="Q572" s="49">
        <v>100</v>
      </c>
      <c r="R572" s="49"/>
      <c r="S572" s="49">
        <v>100</v>
      </c>
      <c r="T572" s="49"/>
      <c r="U572" s="49"/>
      <c r="V572" s="49"/>
      <c r="W572" s="31" t="s">
        <v>73</v>
      </c>
      <c r="X572" s="31" t="s">
        <v>44</v>
      </c>
      <c r="Y572" s="31"/>
      <c r="Z572" s="19" t="s">
        <v>233</v>
      </c>
      <c r="AA572" s="19"/>
      <c r="AB572" s="3"/>
      <c r="AC572" s="3"/>
      <c r="AD572" s="3"/>
      <c r="AE572" s="3"/>
      <c r="AF572" s="3"/>
      <c r="AG572" s="3"/>
      <c r="AH572" s="3"/>
      <c r="AI572" s="3"/>
    </row>
    <row r="573" s="1" customFormat="1" ht="57" customHeight="1" spans="1:35">
      <c r="A573" s="26"/>
      <c r="B573" s="32" t="s">
        <v>1900</v>
      </c>
      <c r="C573" s="31" t="s">
        <v>1901</v>
      </c>
      <c r="D573" s="51" t="s">
        <v>230</v>
      </c>
      <c r="E573" s="31" t="s">
        <v>1899</v>
      </c>
      <c r="F573" s="19">
        <v>1</v>
      </c>
      <c r="G573" s="31" t="s">
        <v>73</v>
      </c>
      <c r="H573" s="31" t="s">
        <v>554</v>
      </c>
      <c r="I573" s="51"/>
      <c r="J573" s="51"/>
      <c r="K573" s="51"/>
      <c r="L573" s="51">
        <v>90</v>
      </c>
      <c r="M573" s="51">
        <v>197</v>
      </c>
      <c r="N573" s="51">
        <v>372</v>
      </c>
      <c r="O573" s="51">
        <v>1120</v>
      </c>
      <c r="P573" s="49">
        <v>50</v>
      </c>
      <c r="Q573" s="49">
        <v>50</v>
      </c>
      <c r="R573" s="49"/>
      <c r="S573" s="49">
        <v>50</v>
      </c>
      <c r="T573" s="49"/>
      <c r="U573" s="49"/>
      <c r="V573" s="49"/>
      <c r="W573" s="31" t="s">
        <v>73</v>
      </c>
      <c r="X573" s="31" t="s">
        <v>44</v>
      </c>
      <c r="Y573" s="31"/>
      <c r="Z573" s="19" t="s">
        <v>233</v>
      </c>
      <c r="AA573" s="19"/>
      <c r="AB573" s="3"/>
      <c r="AC573" s="3"/>
      <c r="AD573" s="3"/>
      <c r="AE573" s="3"/>
      <c r="AF573" s="3"/>
      <c r="AG573" s="3"/>
      <c r="AH573" s="3"/>
      <c r="AI573" s="3"/>
    </row>
    <row r="574" s="1" customFormat="1" ht="57" customHeight="1" spans="1:35">
      <c r="A574" s="26"/>
      <c r="B574" s="32" t="s">
        <v>1902</v>
      </c>
      <c r="C574" s="31" t="s">
        <v>1903</v>
      </c>
      <c r="D574" s="51" t="s">
        <v>230</v>
      </c>
      <c r="E574" s="31" t="s">
        <v>1899</v>
      </c>
      <c r="F574" s="19">
        <v>1</v>
      </c>
      <c r="G574" s="31" t="s">
        <v>73</v>
      </c>
      <c r="H574" s="31" t="s">
        <v>554</v>
      </c>
      <c r="I574" s="51"/>
      <c r="J574" s="51"/>
      <c r="K574" s="51"/>
      <c r="L574" s="51">
        <v>90</v>
      </c>
      <c r="M574" s="51">
        <v>197</v>
      </c>
      <c r="N574" s="51">
        <v>372</v>
      </c>
      <c r="O574" s="51">
        <v>1120</v>
      </c>
      <c r="P574" s="49">
        <v>80</v>
      </c>
      <c r="Q574" s="49">
        <v>80</v>
      </c>
      <c r="R574" s="49"/>
      <c r="S574" s="49">
        <v>80</v>
      </c>
      <c r="T574" s="49"/>
      <c r="U574" s="49"/>
      <c r="V574" s="49"/>
      <c r="W574" s="31" t="s">
        <v>73</v>
      </c>
      <c r="X574" s="31" t="s">
        <v>44</v>
      </c>
      <c r="Y574" s="31"/>
      <c r="Z574" s="19" t="s">
        <v>233</v>
      </c>
      <c r="AA574" s="19"/>
      <c r="AB574" s="3"/>
      <c r="AC574" s="3"/>
      <c r="AD574" s="3"/>
      <c r="AE574" s="3"/>
      <c r="AF574" s="3"/>
      <c r="AG574" s="3"/>
      <c r="AH574" s="3"/>
      <c r="AI574" s="3"/>
    </row>
    <row r="575" s="1" customFormat="1" ht="57" customHeight="1" spans="1:35">
      <c r="A575" s="26"/>
      <c r="B575" s="32" t="s">
        <v>1904</v>
      </c>
      <c r="C575" s="31" t="s">
        <v>1905</v>
      </c>
      <c r="D575" s="51" t="s">
        <v>230</v>
      </c>
      <c r="E575" s="31" t="s">
        <v>1899</v>
      </c>
      <c r="F575" s="19">
        <v>1</v>
      </c>
      <c r="G575" s="31" t="s">
        <v>73</v>
      </c>
      <c r="H575" s="31" t="s">
        <v>546</v>
      </c>
      <c r="I575" s="51"/>
      <c r="J575" s="51"/>
      <c r="K575" s="51"/>
      <c r="L575" s="51">
        <v>124</v>
      </c>
      <c r="M575" s="51">
        <v>333</v>
      </c>
      <c r="N575" s="51">
        <v>528</v>
      </c>
      <c r="O575" s="51">
        <v>1617</v>
      </c>
      <c r="P575" s="49">
        <v>65</v>
      </c>
      <c r="Q575" s="49">
        <v>65</v>
      </c>
      <c r="R575" s="49"/>
      <c r="S575" s="49">
        <v>65</v>
      </c>
      <c r="T575" s="49"/>
      <c r="U575" s="49"/>
      <c r="V575" s="49"/>
      <c r="W575" s="31" t="s">
        <v>73</v>
      </c>
      <c r="X575" s="31" t="s">
        <v>44</v>
      </c>
      <c r="Y575" s="31"/>
      <c r="Z575" s="19" t="s">
        <v>233</v>
      </c>
      <c r="AA575" s="19"/>
      <c r="AB575" s="3"/>
      <c r="AC575" s="3"/>
      <c r="AD575" s="3"/>
      <c r="AE575" s="3"/>
      <c r="AF575" s="3"/>
      <c r="AG575" s="3"/>
      <c r="AH575" s="3"/>
      <c r="AI575" s="3"/>
    </row>
    <row r="576" s="1" customFormat="1" ht="57" customHeight="1" spans="1:35">
      <c r="A576" s="26"/>
      <c r="B576" s="32" t="s">
        <v>1906</v>
      </c>
      <c r="C576" s="31" t="s">
        <v>1907</v>
      </c>
      <c r="D576" s="51" t="s">
        <v>230</v>
      </c>
      <c r="E576" s="31" t="s">
        <v>1908</v>
      </c>
      <c r="F576" s="19">
        <v>1</v>
      </c>
      <c r="G576" s="31" t="s">
        <v>58</v>
      </c>
      <c r="H576" s="31" t="s">
        <v>558</v>
      </c>
      <c r="I576" s="51"/>
      <c r="J576" s="51"/>
      <c r="K576" s="51"/>
      <c r="L576" s="51">
        <v>56</v>
      </c>
      <c r="M576" s="51">
        <v>214</v>
      </c>
      <c r="N576" s="51">
        <v>61</v>
      </c>
      <c r="O576" s="51">
        <v>233</v>
      </c>
      <c r="P576" s="49">
        <v>80</v>
      </c>
      <c r="Q576" s="49">
        <v>80</v>
      </c>
      <c r="R576" s="49"/>
      <c r="S576" s="49">
        <v>80</v>
      </c>
      <c r="T576" s="49"/>
      <c r="U576" s="49"/>
      <c r="V576" s="49"/>
      <c r="W576" s="31" t="s">
        <v>58</v>
      </c>
      <c r="X576" s="31" t="s">
        <v>44</v>
      </c>
      <c r="Y576" s="31"/>
      <c r="Z576" s="19" t="s">
        <v>233</v>
      </c>
      <c r="AA576" s="19"/>
      <c r="AB576" s="3"/>
      <c r="AC576" s="3"/>
      <c r="AD576" s="3"/>
      <c r="AE576" s="3"/>
      <c r="AF576" s="3"/>
      <c r="AG576" s="3"/>
      <c r="AH576" s="3"/>
      <c r="AI576" s="3"/>
    </row>
    <row r="577" s="1" customFormat="1" ht="57" customHeight="1" spans="1:35">
      <c r="A577" s="26"/>
      <c r="B577" s="32" t="s">
        <v>1909</v>
      </c>
      <c r="C577" s="31" t="s">
        <v>1910</v>
      </c>
      <c r="D577" s="51" t="s">
        <v>230</v>
      </c>
      <c r="E577" s="31" t="s">
        <v>1911</v>
      </c>
      <c r="F577" s="19">
        <v>1</v>
      </c>
      <c r="G577" s="31" t="s">
        <v>58</v>
      </c>
      <c r="H577" s="31" t="s">
        <v>58</v>
      </c>
      <c r="I577" s="51"/>
      <c r="J577" s="51"/>
      <c r="K577" s="51"/>
      <c r="L577" s="51">
        <v>384</v>
      </c>
      <c r="M577" s="51">
        <v>1120</v>
      </c>
      <c r="N577" s="51">
        <v>422</v>
      </c>
      <c r="O577" s="51">
        <v>1243</v>
      </c>
      <c r="P577" s="49">
        <v>200</v>
      </c>
      <c r="Q577" s="49">
        <v>200</v>
      </c>
      <c r="R577" s="49"/>
      <c r="S577" s="49">
        <v>200</v>
      </c>
      <c r="T577" s="49"/>
      <c r="U577" s="49"/>
      <c r="V577" s="49"/>
      <c r="W577" s="31" t="s">
        <v>58</v>
      </c>
      <c r="X577" s="31" t="s">
        <v>44</v>
      </c>
      <c r="Y577" s="31"/>
      <c r="Z577" s="19" t="s">
        <v>233</v>
      </c>
      <c r="AA577" s="19"/>
      <c r="AB577" s="3"/>
      <c r="AC577" s="3"/>
      <c r="AD577" s="3"/>
      <c r="AE577" s="3"/>
      <c r="AF577" s="3"/>
      <c r="AG577" s="3"/>
      <c r="AH577" s="3"/>
      <c r="AI577" s="3"/>
    </row>
    <row r="578" s="1" customFormat="1" ht="57" customHeight="1" spans="1:35">
      <c r="A578" s="26"/>
      <c r="B578" s="32" t="s">
        <v>1912</v>
      </c>
      <c r="C578" s="31" t="s">
        <v>1913</v>
      </c>
      <c r="D578" s="51" t="s">
        <v>230</v>
      </c>
      <c r="E578" s="31" t="s">
        <v>1477</v>
      </c>
      <c r="F578" s="19">
        <v>1</v>
      </c>
      <c r="G578" s="31" t="s">
        <v>58</v>
      </c>
      <c r="H578" s="31" t="s">
        <v>1914</v>
      </c>
      <c r="I578" s="51"/>
      <c r="J578" s="51"/>
      <c r="K578" s="51"/>
      <c r="L578" s="51">
        <v>95</v>
      </c>
      <c r="M578" s="51">
        <v>218</v>
      </c>
      <c r="N578" s="51">
        <v>101</v>
      </c>
      <c r="O578" s="51">
        <v>232</v>
      </c>
      <c r="P578" s="49">
        <v>80</v>
      </c>
      <c r="Q578" s="49">
        <v>80</v>
      </c>
      <c r="R578" s="49"/>
      <c r="S578" s="49">
        <v>80</v>
      </c>
      <c r="T578" s="49"/>
      <c r="U578" s="49"/>
      <c r="V578" s="49"/>
      <c r="W578" s="31" t="s">
        <v>58</v>
      </c>
      <c r="X578" s="31" t="s">
        <v>44</v>
      </c>
      <c r="Y578" s="31"/>
      <c r="Z578" s="19" t="s">
        <v>233</v>
      </c>
      <c r="AA578" s="19"/>
      <c r="AB578" s="3"/>
      <c r="AC578" s="3"/>
      <c r="AD578" s="3"/>
      <c r="AE578" s="3"/>
      <c r="AF578" s="3"/>
      <c r="AG578" s="3"/>
      <c r="AH578" s="3"/>
      <c r="AI578" s="3"/>
    </row>
    <row r="579" s="1" customFormat="1" ht="57" customHeight="1" spans="1:35">
      <c r="A579" s="26"/>
      <c r="B579" s="32" t="s">
        <v>1915</v>
      </c>
      <c r="C579" s="31" t="s">
        <v>1916</v>
      </c>
      <c r="D579" s="51" t="s">
        <v>230</v>
      </c>
      <c r="E579" s="31" t="s">
        <v>1477</v>
      </c>
      <c r="F579" s="19">
        <v>1</v>
      </c>
      <c r="G579" s="31" t="s">
        <v>58</v>
      </c>
      <c r="H579" s="31" t="s">
        <v>1917</v>
      </c>
      <c r="I579" s="51"/>
      <c r="J579" s="51"/>
      <c r="K579" s="51"/>
      <c r="L579" s="51">
        <v>136</v>
      </c>
      <c r="M579" s="51">
        <v>362</v>
      </c>
      <c r="N579" s="51">
        <v>150</v>
      </c>
      <c r="O579" s="51">
        <v>403</v>
      </c>
      <c r="P579" s="49">
        <v>70</v>
      </c>
      <c r="Q579" s="49">
        <v>70</v>
      </c>
      <c r="R579" s="49"/>
      <c r="S579" s="49">
        <v>70</v>
      </c>
      <c r="T579" s="49"/>
      <c r="U579" s="49"/>
      <c r="V579" s="49"/>
      <c r="W579" s="31" t="s">
        <v>58</v>
      </c>
      <c r="X579" s="31" t="s">
        <v>44</v>
      </c>
      <c r="Y579" s="31"/>
      <c r="Z579" s="19" t="s">
        <v>233</v>
      </c>
      <c r="AA579" s="19"/>
      <c r="AB579" s="3"/>
      <c r="AC579" s="3"/>
      <c r="AD579" s="3"/>
      <c r="AE579" s="3"/>
      <c r="AF579" s="3"/>
      <c r="AG579" s="3"/>
      <c r="AH579" s="3"/>
      <c r="AI579" s="3"/>
    </row>
    <row r="580" s="1" customFormat="1" ht="57" customHeight="1" spans="1:35">
      <c r="A580" s="26"/>
      <c r="B580" s="32" t="s">
        <v>1918</v>
      </c>
      <c r="C580" s="31" t="s">
        <v>1919</v>
      </c>
      <c r="D580" s="51" t="s">
        <v>230</v>
      </c>
      <c r="E580" s="31" t="s">
        <v>1459</v>
      </c>
      <c r="F580" s="19">
        <v>1</v>
      </c>
      <c r="G580" s="31" t="s">
        <v>58</v>
      </c>
      <c r="H580" s="31" t="s">
        <v>558</v>
      </c>
      <c r="I580" s="51"/>
      <c r="J580" s="51"/>
      <c r="K580" s="51"/>
      <c r="L580" s="51">
        <v>252</v>
      </c>
      <c r="M580" s="51">
        <v>701</v>
      </c>
      <c r="N580" s="51">
        <v>271</v>
      </c>
      <c r="O580" s="51">
        <v>761</v>
      </c>
      <c r="P580" s="49">
        <v>110</v>
      </c>
      <c r="Q580" s="49">
        <v>110</v>
      </c>
      <c r="R580" s="49"/>
      <c r="S580" s="49">
        <v>110</v>
      </c>
      <c r="T580" s="49"/>
      <c r="U580" s="49"/>
      <c r="V580" s="49"/>
      <c r="W580" s="31" t="s">
        <v>58</v>
      </c>
      <c r="X580" s="31" t="s">
        <v>44</v>
      </c>
      <c r="Y580" s="31"/>
      <c r="Z580" s="19" t="s">
        <v>233</v>
      </c>
      <c r="AA580" s="19"/>
      <c r="AB580" s="3"/>
      <c r="AC580" s="3"/>
      <c r="AD580" s="3"/>
      <c r="AE580" s="3"/>
      <c r="AF580" s="3"/>
      <c r="AG580" s="3"/>
      <c r="AH580" s="3"/>
      <c r="AI580" s="3"/>
    </row>
    <row r="581" s="1" customFormat="1" ht="57" customHeight="1" spans="1:35">
      <c r="A581" s="26"/>
      <c r="B581" s="32" t="s">
        <v>1920</v>
      </c>
      <c r="C581" s="31" t="s">
        <v>1921</v>
      </c>
      <c r="D581" s="51" t="s">
        <v>230</v>
      </c>
      <c r="E581" s="31" t="s">
        <v>1459</v>
      </c>
      <c r="F581" s="19">
        <v>1</v>
      </c>
      <c r="G581" s="31" t="s">
        <v>58</v>
      </c>
      <c r="H581" s="31" t="s">
        <v>558</v>
      </c>
      <c r="I581" s="51"/>
      <c r="J581" s="51"/>
      <c r="K581" s="51"/>
      <c r="L581" s="51">
        <v>252</v>
      </c>
      <c r="M581" s="51">
        <v>701</v>
      </c>
      <c r="N581" s="51">
        <v>271</v>
      </c>
      <c r="O581" s="51">
        <v>761</v>
      </c>
      <c r="P581" s="49">
        <v>60</v>
      </c>
      <c r="Q581" s="49">
        <v>60</v>
      </c>
      <c r="R581" s="49"/>
      <c r="S581" s="49">
        <v>60</v>
      </c>
      <c r="T581" s="49"/>
      <c r="U581" s="49"/>
      <c r="V581" s="49"/>
      <c r="W581" s="31" t="s">
        <v>58</v>
      </c>
      <c r="X581" s="31" t="s">
        <v>44</v>
      </c>
      <c r="Y581" s="31"/>
      <c r="Z581" s="19" t="s">
        <v>233</v>
      </c>
      <c r="AA581" s="19"/>
      <c r="AB581" s="3"/>
      <c r="AC581" s="3"/>
      <c r="AD581" s="3"/>
      <c r="AE581" s="3"/>
      <c r="AF581" s="3"/>
      <c r="AG581" s="3"/>
      <c r="AH581" s="3"/>
      <c r="AI581" s="3"/>
    </row>
    <row r="582" s="1" customFormat="1" ht="57" customHeight="1" spans="1:35">
      <c r="A582" s="26"/>
      <c r="B582" s="32" t="s">
        <v>1922</v>
      </c>
      <c r="C582" s="31" t="s">
        <v>1923</v>
      </c>
      <c r="D582" s="51" t="s">
        <v>230</v>
      </c>
      <c r="E582" s="31" t="s">
        <v>1459</v>
      </c>
      <c r="F582" s="19">
        <v>1</v>
      </c>
      <c r="G582" s="31" t="s">
        <v>58</v>
      </c>
      <c r="H582" s="31" t="s">
        <v>558</v>
      </c>
      <c r="I582" s="51"/>
      <c r="J582" s="51"/>
      <c r="K582" s="51"/>
      <c r="L582" s="51">
        <v>252</v>
      </c>
      <c r="M582" s="51">
        <v>701</v>
      </c>
      <c r="N582" s="51">
        <v>271</v>
      </c>
      <c r="O582" s="51">
        <v>761</v>
      </c>
      <c r="P582" s="49">
        <v>100</v>
      </c>
      <c r="Q582" s="49">
        <v>100</v>
      </c>
      <c r="R582" s="49"/>
      <c r="S582" s="49">
        <v>100</v>
      </c>
      <c r="T582" s="49"/>
      <c r="U582" s="49"/>
      <c r="V582" s="49"/>
      <c r="W582" s="31" t="s">
        <v>58</v>
      </c>
      <c r="X582" s="31" t="s">
        <v>44</v>
      </c>
      <c r="Y582" s="31"/>
      <c r="Z582" s="19" t="s">
        <v>233</v>
      </c>
      <c r="AA582" s="19"/>
      <c r="AB582" s="3"/>
      <c r="AC582" s="3"/>
      <c r="AD582" s="3"/>
      <c r="AE582" s="3"/>
      <c r="AF582" s="3"/>
      <c r="AG582" s="3"/>
      <c r="AH582" s="3"/>
      <c r="AI582" s="3"/>
    </row>
    <row r="583" s="1" customFormat="1" ht="57" customHeight="1" spans="1:35">
      <c r="A583" s="26"/>
      <c r="B583" s="32" t="s">
        <v>1924</v>
      </c>
      <c r="C583" s="31" t="s">
        <v>1925</v>
      </c>
      <c r="D583" s="51" t="s">
        <v>230</v>
      </c>
      <c r="E583" s="31" t="s">
        <v>1459</v>
      </c>
      <c r="F583" s="19">
        <v>1</v>
      </c>
      <c r="G583" s="31" t="s">
        <v>58</v>
      </c>
      <c r="H583" s="31" t="s">
        <v>558</v>
      </c>
      <c r="I583" s="51"/>
      <c r="J583" s="51"/>
      <c r="K583" s="51"/>
      <c r="L583" s="51">
        <v>252</v>
      </c>
      <c r="M583" s="51">
        <v>701</v>
      </c>
      <c r="N583" s="51">
        <v>271</v>
      </c>
      <c r="O583" s="51">
        <v>761</v>
      </c>
      <c r="P583" s="49">
        <v>100</v>
      </c>
      <c r="Q583" s="49">
        <v>100</v>
      </c>
      <c r="R583" s="49"/>
      <c r="S583" s="49">
        <v>100</v>
      </c>
      <c r="T583" s="49"/>
      <c r="U583" s="49"/>
      <c r="V583" s="49"/>
      <c r="W583" s="31" t="s">
        <v>58</v>
      </c>
      <c r="X583" s="31" t="s">
        <v>44</v>
      </c>
      <c r="Y583" s="31"/>
      <c r="Z583" s="19" t="s">
        <v>233</v>
      </c>
      <c r="AA583" s="19"/>
      <c r="AB583" s="3"/>
      <c r="AC583" s="3"/>
      <c r="AD583" s="3"/>
      <c r="AE583" s="3"/>
      <c r="AF583" s="3"/>
      <c r="AG583" s="3"/>
      <c r="AH583" s="3"/>
      <c r="AI583" s="3"/>
    </row>
    <row r="584" s="1" customFormat="1" ht="57" customHeight="1" spans="1:35">
      <c r="A584" s="26"/>
      <c r="B584" s="32" t="s">
        <v>1926</v>
      </c>
      <c r="C584" s="31" t="s">
        <v>1927</v>
      </c>
      <c r="D584" s="51" t="s">
        <v>230</v>
      </c>
      <c r="E584" s="31" t="s">
        <v>1459</v>
      </c>
      <c r="F584" s="19">
        <v>1</v>
      </c>
      <c r="G584" s="31" t="s">
        <v>58</v>
      </c>
      <c r="H584" s="31" t="s">
        <v>558</v>
      </c>
      <c r="I584" s="51"/>
      <c r="J584" s="51"/>
      <c r="K584" s="51"/>
      <c r="L584" s="51">
        <v>252</v>
      </c>
      <c r="M584" s="51">
        <v>701</v>
      </c>
      <c r="N584" s="51">
        <v>271</v>
      </c>
      <c r="O584" s="51">
        <v>761</v>
      </c>
      <c r="P584" s="49">
        <v>60</v>
      </c>
      <c r="Q584" s="49">
        <v>60</v>
      </c>
      <c r="R584" s="49"/>
      <c r="S584" s="49">
        <v>60</v>
      </c>
      <c r="T584" s="49"/>
      <c r="U584" s="49"/>
      <c r="V584" s="49"/>
      <c r="W584" s="31" t="s">
        <v>58</v>
      </c>
      <c r="X584" s="31" t="s">
        <v>44</v>
      </c>
      <c r="Y584" s="31"/>
      <c r="Z584" s="19" t="s">
        <v>233</v>
      </c>
      <c r="AA584" s="19"/>
      <c r="AB584" s="3"/>
      <c r="AC584" s="3"/>
      <c r="AD584" s="3"/>
      <c r="AE584" s="3"/>
      <c r="AF584" s="3"/>
      <c r="AG584" s="3"/>
      <c r="AH584" s="3"/>
      <c r="AI584" s="3"/>
    </row>
    <row r="585" s="1" customFormat="1" ht="57" customHeight="1" spans="1:35">
      <c r="A585" s="26"/>
      <c r="B585" s="32" t="s">
        <v>1928</v>
      </c>
      <c r="C585" s="31" t="s">
        <v>1929</v>
      </c>
      <c r="D585" s="51" t="s">
        <v>230</v>
      </c>
      <c r="E585" s="31" t="s">
        <v>1477</v>
      </c>
      <c r="F585" s="19">
        <v>1</v>
      </c>
      <c r="G585" s="31" t="s">
        <v>58</v>
      </c>
      <c r="H585" s="31" t="s">
        <v>566</v>
      </c>
      <c r="I585" s="51"/>
      <c r="J585" s="51"/>
      <c r="K585" s="51"/>
      <c r="L585" s="51">
        <v>378</v>
      </c>
      <c r="M585" s="51">
        <v>934</v>
      </c>
      <c r="N585" s="51">
        <v>450</v>
      </c>
      <c r="O585" s="51">
        <v>1126</v>
      </c>
      <c r="P585" s="49">
        <v>160</v>
      </c>
      <c r="Q585" s="49">
        <v>160</v>
      </c>
      <c r="R585" s="49"/>
      <c r="S585" s="49">
        <v>160</v>
      </c>
      <c r="T585" s="49"/>
      <c r="U585" s="49"/>
      <c r="V585" s="49"/>
      <c r="W585" s="31" t="s">
        <v>58</v>
      </c>
      <c r="X585" s="31" t="s">
        <v>44</v>
      </c>
      <c r="Y585" s="31"/>
      <c r="Z585" s="19" t="s">
        <v>233</v>
      </c>
      <c r="AA585" s="19"/>
      <c r="AB585" s="3"/>
      <c r="AC585" s="3"/>
      <c r="AD585" s="3"/>
      <c r="AE585" s="3"/>
      <c r="AF585" s="3"/>
      <c r="AG585" s="3"/>
      <c r="AH585" s="3"/>
      <c r="AI585" s="3"/>
    </row>
    <row r="586" s="1" customFormat="1" ht="57" customHeight="1" spans="1:35">
      <c r="A586" s="26"/>
      <c r="B586" s="32" t="s">
        <v>1930</v>
      </c>
      <c r="C586" s="31" t="s">
        <v>1931</v>
      </c>
      <c r="D586" s="51" t="s">
        <v>230</v>
      </c>
      <c r="E586" s="31" t="s">
        <v>1932</v>
      </c>
      <c r="F586" s="19">
        <v>1</v>
      </c>
      <c r="G586" s="31" t="s">
        <v>58</v>
      </c>
      <c r="H586" s="31" t="s">
        <v>1107</v>
      </c>
      <c r="I586" s="51"/>
      <c r="J586" s="51"/>
      <c r="K586" s="51"/>
      <c r="L586" s="51">
        <v>141</v>
      </c>
      <c r="M586" s="51">
        <v>386</v>
      </c>
      <c r="N586" s="51">
        <v>155</v>
      </c>
      <c r="O586" s="51">
        <v>428</v>
      </c>
      <c r="P586" s="49">
        <v>180</v>
      </c>
      <c r="Q586" s="49">
        <v>180</v>
      </c>
      <c r="R586" s="49"/>
      <c r="S586" s="49">
        <v>180</v>
      </c>
      <c r="T586" s="49"/>
      <c r="U586" s="49"/>
      <c r="V586" s="49"/>
      <c r="W586" s="31" t="s">
        <v>58</v>
      </c>
      <c r="X586" s="31" t="s">
        <v>44</v>
      </c>
      <c r="Y586" s="31"/>
      <c r="Z586" s="19" t="s">
        <v>233</v>
      </c>
      <c r="AA586" s="19"/>
      <c r="AB586" s="3"/>
      <c r="AC586" s="3"/>
      <c r="AD586" s="3"/>
      <c r="AE586" s="3"/>
      <c r="AF586" s="3"/>
      <c r="AG586" s="3"/>
      <c r="AH586" s="3"/>
      <c r="AI586" s="3"/>
    </row>
    <row r="587" s="1" customFormat="1" ht="57" customHeight="1" spans="1:35">
      <c r="A587" s="26"/>
      <c r="B587" s="32" t="s">
        <v>1933</v>
      </c>
      <c r="C587" s="31" t="s">
        <v>1934</v>
      </c>
      <c r="D587" s="51" t="s">
        <v>230</v>
      </c>
      <c r="E587" s="31" t="s">
        <v>1830</v>
      </c>
      <c r="F587" s="19">
        <v>1</v>
      </c>
      <c r="G587" s="31" t="s">
        <v>58</v>
      </c>
      <c r="H587" s="31" t="s">
        <v>562</v>
      </c>
      <c r="I587" s="51"/>
      <c r="J587" s="51"/>
      <c r="K587" s="51"/>
      <c r="L587" s="51">
        <v>55</v>
      </c>
      <c r="M587" s="51">
        <v>123</v>
      </c>
      <c r="N587" s="51">
        <v>58</v>
      </c>
      <c r="O587" s="51">
        <v>130</v>
      </c>
      <c r="P587" s="49">
        <v>150</v>
      </c>
      <c r="Q587" s="49">
        <v>150</v>
      </c>
      <c r="R587" s="49"/>
      <c r="S587" s="49">
        <v>150</v>
      </c>
      <c r="T587" s="49"/>
      <c r="U587" s="49"/>
      <c r="V587" s="49"/>
      <c r="W587" s="31" t="s">
        <v>58</v>
      </c>
      <c r="X587" s="31" t="s">
        <v>44</v>
      </c>
      <c r="Y587" s="31"/>
      <c r="Z587" s="19" t="s">
        <v>233</v>
      </c>
      <c r="AA587" s="19"/>
      <c r="AB587" s="3"/>
      <c r="AC587" s="3"/>
      <c r="AD587" s="3"/>
      <c r="AE587" s="3"/>
      <c r="AF587" s="3"/>
      <c r="AG587" s="3"/>
      <c r="AH587" s="3"/>
      <c r="AI587" s="3"/>
    </row>
    <row r="588" s="1" customFormat="1" ht="57" customHeight="1" spans="1:35">
      <c r="A588" s="26"/>
      <c r="B588" s="32" t="s">
        <v>1935</v>
      </c>
      <c r="C588" s="31" t="s">
        <v>1936</v>
      </c>
      <c r="D588" s="51" t="s">
        <v>230</v>
      </c>
      <c r="E588" s="31" t="s">
        <v>1470</v>
      </c>
      <c r="F588" s="19">
        <v>1</v>
      </c>
      <c r="G588" s="31" t="s">
        <v>58</v>
      </c>
      <c r="H588" s="31" t="s">
        <v>562</v>
      </c>
      <c r="I588" s="51"/>
      <c r="J588" s="51"/>
      <c r="K588" s="51"/>
      <c r="L588" s="51">
        <v>200</v>
      </c>
      <c r="M588" s="51">
        <v>480</v>
      </c>
      <c r="N588" s="51">
        <v>204</v>
      </c>
      <c r="O588" s="51">
        <v>489</v>
      </c>
      <c r="P588" s="49">
        <v>54</v>
      </c>
      <c r="Q588" s="49">
        <v>54</v>
      </c>
      <c r="R588" s="49"/>
      <c r="S588" s="49">
        <v>54</v>
      </c>
      <c r="T588" s="49"/>
      <c r="U588" s="49"/>
      <c r="V588" s="49"/>
      <c r="W588" s="31" t="s">
        <v>58</v>
      </c>
      <c r="X588" s="31" t="s">
        <v>44</v>
      </c>
      <c r="Y588" s="31"/>
      <c r="Z588" s="19" t="s">
        <v>233</v>
      </c>
      <c r="AA588" s="19"/>
      <c r="AB588" s="3"/>
      <c r="AC588" s="3"/>
      <c r="AD588" s="3"/>
      <c r="AE588" s="3"/>
      <c r="AF588" s="3"/>
      <c r="AG588" s="3"/>
      <c r="AH588" s="3"/>
      <c r="AI588" s="3"/>
    </row>
    <row r="589" s="1" customFormat="1" ht="57" customHeight="1" spans="1:35">
      <c r="A589" s="26"/>
      <c r="B589" s="32" t="s">
        <v>1937</v>
      </c>
      <c r="C589" s="31" t="s">
        <v>1938</v>
      </c>
      <c r="D589" s="51" t="s">
        <v>230</v>
      </c>
      <c r="E589" s="31" t="s">
        <v>1830</v>
      </c>
      <c r="F589" s="19">
        <v>1</v>
      </c>
      <c r="G589" s="31" t="s">
        <v>58</v>
      </c>
      <c r="H589" s="31" t="s">
        <v>562</v>
      </c>
      <c r="I589" s="51"/>
      <c r="J589" s="51"/>
      <c r="K589" s="51"/>
      <c r="L589" s="51">
        <v>140</v>
      </c>
      <c r="M589" s="51">
        <v>371</v>
      </c>
      <c r="N589" s="51">
        <v>151</v>
      </c>
      <c r="O589" s="51">
        <v>395</v>
      </c>
      <c r="P589" s="49">
        <v>60</v>
      </c>
      <c r="Q589" s="49">
        <v>60</v>
      </c>
      <c r="R589" s="49"/>
      <c r="S589" s="49">
        <v>60</v>
      </c>
      <c r="T589" s="49"/>
      <c r="U589" s="49"/>
      <c r="V589" s="49"/>
      <c r="W589" s="31" t="s">
        <v>58</v>
      </c>
      <c r="X589" s="31" t="s">
        <v>44</v>
      </c>
      <c r="Y589" s="31"/>
      <c r="Z589" s="19" t="s">
        <v>233</v>
      </c>
      <c r="AA589" s="19"/>
      <c r="AB589" s="3"/>
      <c r="AC589" s="3"/>
      <c r="AD589" s="3"/>
      <c r="AE589" s="3"/>
      <c r="AF589" s="3"/>
      <c r="AG589" s="3"/>
      <c r="AH589" s="3"/>
      <c r="AI589" s="3"/>
    </row>
    <row r="590" s="1" customFormat="1" ht="57" customHeight="1" spans="1:35">
      <c r="A590" s="26"/>
      <c r="B590" s="32" t="s">
        <v>1939</v>
      </c>
      <c r="C590" s="31" t="s">
        <v>1940</v>
      </c>
      <c r="D590" s="51" t="s">
        <v>230</v>
      </c>
      <c r="E590" s="31" t="s">
        <v>1781</v>
      </c>
      <c r="F590" s="19">
        <v>1</v>
      </c>
      <c r="G590" s="31" t="s">
        <v>58</v>
      </c>
      <c r="H590" s="31" t="s">
        <v>59</v>
      </c>
      <c r="I590" s="51"/>
      <c r="J590" s="51"/>
      <c r="K590" s="51"/>
      <c r="L590" s="51">
        <v>38</v>
      </c>
      <c r="M590" s="51">
        <v>110</v>
      </c>
      <c r="N590" s="51">
        <v>40</v>
      </c>
      <c r="O590" s="51">
        <v>115</v>
      </c>
      <c r="P590" s="49">
        <v>65</v>
      </c>
      <c r="Q590" s="49">
        <v>65</v>
      </c>
      <c r="R590" s="49"/>
      <c r="S590" s="49">
        <v>65</v>
      </c>
      <c r="T590" s="49"/>
      <c r="U590" s="49"/>
      <c r="V590" s="49"/>
      <c r="W590" s="31" t="s">
        <v>58</v>
      </c>
      <c r="X590" s="31" t="s">
        <v>44</v>
      </c>
      <c r="Y590" s="31"/>
      <c r="Z590" s="19" t="s">
        <v>233</v>
      </c>
      <c r="AA590" s="19"/>
      <c r="AB590" s="3"/>
      <c r="AC590" s="3"/>
      <c r="AD590" s="3"/>
      <c r="AE590" s="3"/>
      <c r="AF590" s="3"/>
      <c r="AG590" s="3"/>
      <c r="AH590" s="3"/>
      <c r="AI590" s="3"/>
    </row>
    <row r="591" s="1" customFormat="1" ht="57" customHeight="1" spans="1:35">
      <c r="A591" s="26"/>
      <c r="B591" s="32" t="s">
        <v>1941</v>
      </c>
      <c r="C591" s="31" t="s">
        <v>1942</v>
      </c>
      <c r="D591" s="51" t="s">
        <v>230</v>
      </c>
      <c r="E591" s="31" t="s">
        <v>1943</v>
      </c>
      <c r="F591" s="19">
        <v>1</v>
      </c>
      <c r="G591" s="31" t="s">
        <v>58</v>
      </c>
      <c r="H591" s="31" t="s">
        <v>59</v>
      </c>
      <c r="I591" s="51"/>
      <c r="J591" s="51"/>
      <c r="K591" s="51"/>
      <c r="L591" s="51">
        <v>50</v>
      </c>
      <c r="M591" s="51">
        <v>155</v>
      </c>
      <c r="N591" s="51">
        <v>52</v>
      </c>
      <c r="O591" s="51">
        <v>161</v>
      </c>
      <c r="P591" s="49">
        <v>50</v>
      </c>
      <c r="Q591" s="49">
        <v>50</v>
      </c>
      <c r="R591" s="49"/>
      <c r="S591" s="49">
        <v>50</v>
      </c>
      <c r="T591" s="49"/>
      <c r="U591" s="49"/>
      <c r="V591" s="49"/>
      <c r="W591" s="31" t="s">
        <v>58</v>
      </c>
      <c r="X591" s="31" t="s">
        <v>44</v>
      </c>
      <c r="Y591" s="31"/>
      <c r="Z591" s="19" t="s">
        <v>233</v>
      </c>
      <c r="AA591" s="19"/>
      <c r="AB591" s="3"/>
      <c r="AC591" s="3"/>
      <c r="AD591" s="3"/>
      <c r="AE591" s="3"/>
      <c r="AF591" s="3"/>
      <c r="AG591" s="3"/>
      <c r="AH591" s="3"/>
      <c r="AI591" s="3"/>
    </row>
    <row r="592" s="1" customFormat="1" ht="57" customHeight="1" spans="1:35">
      <c r="A592" s="26"/>
      <c r="B592" s="32" t="s">
        <v>1944</v>
      </c>
      <c r="C592" s="31" t="s">
        <v>1945</v>
      </c>
      <c r="D592" s="51" t="s">
        <v>230</v>
      </c>
      <c r="E592" s="31" t="s">
        <v>1946</v>
      </c>
      <c r="F592" s="19">
        <v>1</v>
      </c>
      <c r="G592" s="31" t="s">
        <v>68</v>
      </c>
      <c r="H592" s="31" t="s">
        <v>69</v>
      </c>
      <c r="I592" s="51"/>
      <c r="J592" s="51"/>
      <c r="K592" s="51"/>
      <c r="L592" s="51">
        <v>47</v>
      </c>
      <c r="M592" s="51">
        <v>166</v>
      </c>
      <c r="N592" s="51">
        <v>121</v>
      </c>
      <c r="O592" s="51">
        <v>437</v>
      </c>
      <c r="P592" s="49">
        <v>50</v>
      </c>
      <c r="Q592" s="49">
        <v>50</v>
      </c>
      <c r="R592" s="49"/>
      <c r="S592" s="49">
        <v>50</v>
      </c>
      <c r="T592" s="49"/>
      <c r="U592" s="49"/>
      <c r="V592" s="49"/>
      <c r="W592" s="31" t="s">
        <v>68</v>
      </c>
      <c r="X592" s="31" t="s">
        <v>44</v>
      </c>
      <c r="Y592" s="31"/>
      <c r="Z592" s="19" t="s">
        <v>233</v>
      </c>
      <c r="AA592" s="19"/>
      <c r="AB592" s="3"/>
      <c r="AC592" s="3"/>
      <c r="AD592" s="3"/>
      <c r="AE592" s="3"/>
      <c r="AF592" s="3"/>
      <c r="AG592" s="3"/>
      <c r="AH592" s="3"/>
      <c r="AI592" s="3"/>
    </row>
    <row r="593" s="1" customFormat="1" ht="57" customHeight="1" spans="1:35">
      <c r="A593" s="26"/>
      <c r="B593" s="32" t="s">
        <v>1947</v>
      </c>
      <c r="C593" s="31" t="s">
        <v>1948</v>
      </c>
      <c r="D593" s="51" t="s">
        <v>230</v>
      </c>
      <c r="E593" s="31" t="s">
        <v>1949</v>
      </c>
      <c r="F593" s="19">
        <v>1</v>
      </c>
      <c r="G593" s="31" t="s">
        <v>68</v>
      </c>
      <c r="H593" s="31" t="s">
        <v>573</v>
      </c>
      <c r="I593" s="51"/>
      <c r="J593" s="51"/>
      <c r="K593" s="51"/>
      <c r="L593" s="51">
        <v>90</v>
      </c>
      <c r="M593" s="51">
        <v>160</v>
      </c>
      <c r="N593" s="51">
        <v>120</v>
      </c>
      <c r="O593" s="51">
        <v>194</v>
      </c>
      <c r="P593" s="49">
        <v>50</v>
      </c>
      <c r="Q593" s="49">
        <v>50</v>
      </c>
      <c r="R593" s="49"/>
      <c r="S593" s="49">
        <v>50</v>
      </c>
      <c r="T593" s="49"/>
      <c r="U593" s="49"/>
      <c r="V593" s="49"/>
      <c r="W593" s="31" t="s">
        <v>68</v>
      </c>
      <c r="X593" s="31" t="s">
        <v>44</v>
      </c>
      <c r="Y593" s="31"/>
      <c r="Z593" s="19" t="s">
        <v>233</v>
      </c>
      <c r="AA593" s="19"/>
      <c r="AB593" s="3"/>
      <c r="AC593" s="3"/>
      <c r="AD593" s="3"/>
      <c r="AE593" s="3"/>
      <c r="AF593" s="3"/>
      <c r="AG593" s="3"/>
      <c r="AH593" s="3"/>
      <c r="AI593" s="3"/>
    </row>
    <row r="594" s="1" customFormat="1" ht="57" customHeight="1" spans="1:35">
      <c r="A594" s="26"/>
      <c r="B594" s="32" t="s">
        <v>1950</v>
      </c>
      <c r="C594" s="31" t="s">
        <v>1951</v>
      </c>
      <c r="D594" s="51" t="s">
        <v>230</v>
      </c>
      <c r="E594" s="31" t="s">
        <v>1952</v>
      </c>
      <c r="F594" s="19">
        <v>1</v>
      </c>
      <c r="G594" s="31" t="s">
        <v>114</v>
      </c>
      <c r="H594" s="31" t="s">
        <v>114</v>
      </c>
      <c r="I594" s="51"/>
      <c r="J594" s="51"/>
      <c r="K594" s="51"/>
      <c r="L594" s="51">
        <v>102</v>
      </c>
      <c r="M594" s="51">
        <v>325</v>
      </c>
      <c r="N594" s="51">
        <v>200</v>
      </c>
      <c r="O594" s="51">
        <v>625</v>
      </c>
      <c r="P594" s="49">
        <v>50</v>
      </c>
      <c r="Q594" s="49">
        <v>50</v>
      </c>
      <c r="R594" s="49"/>
      <c r="S594" s="49">
        <v>50</v>
      </c>
      <c r="T594" s="49"/>
      <c r="U594" s="49"/>
      <c r="V594" s="49"/>
      <c r="W594" s="31" t="s">
        <v>114</v>
      </c>
      <c r="X594" s="31" t="s">
        <v>44</v>
      </c>
      <c r="Y594" s="31"/>
      <c r="Z594" s="19" t="s">
        <v>233</v>
      </c>
      <c r="AA594" s="19"/>
      <c r="AB594" s="3"/>
      <c r="AC594" s="3"/>
      <c r="AD594" s="3"/>
      <c r="AE594" s="3"/>
      <c r="AF594" s="3"/>
      <c r="AG594" s="3"/>
      <c r="AH594" s="3"/>
      <c r="AI594" s="3"/>
    </row>
    <row r="595" s="1" customFormat="1" ht="57" customHeight="1" spans="1:35">
      <c r="A595" s="26"/>
      <c r="B595" s="32" t="s">
        <v>1953</v>
      </c>
      <c r="C595" s="31" t="s">
        <v>1954</v>
      </c>
      <c r="D595" s="51" t="s">
        <v>230</v>
      </c>
      <c r="E595" s="31" t="s">
        <v>1955</v>
      </c>
      <c r="F595" s="19">
        <v>1</v>
      </c>
      <c r="G595" s="31" t="s">
        <v>114</v>
      </c>
      <c r="H595" s="31" t="s">
        <v>1956</v>
      </c>
      <c r="I595" s="51"/>
      <c r="J595" s="51"/>
      <c r="K595" s="51"/>
      <c r="L595" s="51">
        <v>191</v>
      </c>
      <c r="M595" s="51">
        <v>723</v>
      </c>
      <c r="N595" s="51">
        <v>471</v>
      </c>
      <c r="O595" s="51">
        <v>1669</v>
      </c>
      <c r="P595" s="49">
        <v>50</v>
      </c>
      <c r="Q595" s="49">
        <v>50</v>
      </c>
      <c r="R595" s="49"/>
      <c r="S595" s="49">
        <v>50</v>
      </c>
      <c r="T595" s="49"/>
      <c r="U595" s="49"/>
      <c r="V595" s="49"/>
      <c r="W595" s="31" t="s">
        <v>114</v>
      </c>
      <c r="X595" s="31" t="s">
        <v>44</v>
      </c>
      <c r="Y595" s="31"/>
      <c r="Z595" s="19" t="s">
        <v>233</v>
      </c>
      <c r="AA595" s="19"/>
      <c r="AB595" s="3"/>
      <c r="AC595" s="3"/>
      <c r="AD595" s="3"/>
      <c r="AE595" s="3"/>
      <c r="AF595" s="3"/>
      <c r="AG595" s="3"/>
      <c r="AH595" s="3"/>
      <c r="AI595" s="3"/>
    </row>
    <row r="596" s="1" customFormat="1" ht="57" customHeight="1" spans="1:35">
      <c r="A596" s="26"/>
      <c r="B596" s="32" t="s">
        <v>1957</v>
      </c>
      <c r="C596" s="31" t="s">
        <v>1958</v>
      </c>
      <c r="D596" s="51" t="s">
        <v>230</v>
      </c>
      <c r="E596" s="31" t="s">
        <v>1959</v>
      </c>
      <c r="F596" s="19">
        <v>1</v>
      </c>
      <c r="G596" s="31" t="s">
        <v>98</v>
      </c>
      <c r="H596" s="31" t="s">
        <v>193</v>
      </c>
      <c r="I596" s="51"/>
      <c r="J596" s="51"/>
      <c r="K596" s="51"/>
      <c r="L596" s="51">
        <v>33</v>
      </c>
      <c r="M596" s="51">
        <v>112</v>
      </c>
      <c r="N596" s="51">
        <v>200</v>
      </c>
      <c r="O596" s="51">
        <v>700</v>
      </c>
      <c r="P596" s="49">
        <v>50</v>
      </c>
      <c r="Q596" s="49">
        <v>50</v>
      </c>
      <c r="R596" s="49"/>
      <c r="S596" s="49">
        <v>50</v>
      </c>
      <c r="T596" s="49"/>
      <c r="U596" s="49"/>
      <c r="V596" s="49"/>
      <c r="W596" s="31" t="s">
        <v>98</v>
      </c>
      <c r="X596" s="31" t="s">
        <v>44</v>
      </c>
      <c r="Y596" s="31"/>
      <c r="Z596" s="19" t="s">
        <v>233</v>
      </c>
      <c r="AA596" s="19"/>
      <c r="AB596" s="3"/>
      <c r="AC596" s="3"/>
      <c r="AD596" s="3"/>
      <c r="AE596" s="3"/>
      <c r="AF596" s="3"/>
      <c r="AG596" s="3"/>
      <c r="AH596" s="3"/>
      <c r="AI596" s="3"/>
    </row>
    <row r="597" s="1" customFormat="1" ht="57" customHeight="1" spans="1:35">
      <c r="A597" s="26"/>
      <c r="B597" s="32" t="s">
        <v>1960</v>
      </c>
      <c r="C597" s="31" t="s">
        <v>1961</v>
      </c>
      <c r="D597" s="51" t="s">
        <v>230</v>
      </c>
      <c r="E597" s="31" t="s">
        <v>1962</v>
      </c>
      <c r="F597" s="19">
        <v>1</v>
      </c>
      <c r="G597" s="31" t="s">
        <v>98</v>
      </c>
      <c r="H597" s="31" t="s">
        <v>1963</v>
      </c>
      <c r="I597" s="51"/>
      <c r="J597" s="51"/>
      <c r="K597" s="51"/>
      <c r="L597" s="51">
        <v>35</v>
      </c>
      <c r="M597" s="51">
        <v>111</v>
      </c>
      <c r="N597" s="51">
        <v>115</v>
      </c>
      <c r="O597" s="51">
        <v>301</v>
      </c>
      <c r="P597" s="49">
        <v>80</v>
      </c>
      <c r="Q597" s="49">
        <v>80</v>
      </c>
      <c r="R597" s="49"/>
      <c r="S597" s="49">
        <v>80</v>
      </c>
      <c r="T597" s="49"/>
      <c r="U597" s="49"/>
      <c r="V597" s="49"/>
      <c r="W597" s="31" t="s">
        <v>98</v>
      </c>
      <c r="X597" s="31" t="s">
        <v>44</v>
      </c>
      <c r="Y597" s="31"/>
      <c r="Z597" s="19" t="s">
        <v>233</v>
      </c>
      <c r="AA597" s="19"/>
      <c r="AB597" s="3"/>
      <c r="AC597" s="3"/>
      <c r="AD597" s="3"/>
      <c r="AE597" s="3"/>
      <c r="AF597" s="3"/>
      <c r="AG597" s="3"/>
      <c r="AH597" s="3"/>
      <c r="AI597" s="3"/>
    </row>
    <row r="598" s="1" customFormat="1" ht="57" customHeight="1" spans="1:35">
      <c r="A598" s="26"/>
      <c r="B598" s="32" t="s">
        <v>1964</v>
      </c>
      <c r="C598" s="31" t="s">
        <v>1965</v>
      </c>
      <c r="D598" s="51" t="s">
        <v>230</v>
      </c>
      <c r="E598" s="31" t="s">
        <v>1966</v>
      </c>
      <c r="F598" s="19">
        <v>1</v>
      </c>
      <c r="G598" s="31" t="s">
        <v>98</v>
      </c>
      <c r="H598" s="31" t="s">
        <v>594</v>
      </c>
      <c r="I598" s="51"/>
      <c r="J598" s="51"/>
      <c r="K598" s="51"/>
      <c r="L598" s="51">
        <v>139</v>
      </c>
      <c r="M598" s="51">
        <v>486</v>
      </c>
      <c r="N598" s="51">
        <v>342</v>
      </c>
      <c r="O598" s="51">
        <v>1105</v>
      </c>
      <c r="P598" s="49">
        <v>80</v>
      </c>
      <c r="Q598" s="49">
        <v>80</v>
      </c>
      <c r="R598" s="49"/>
      <c r="S598" s="49">
        <v>80</v>
      </c>
      <c r="T598" s="49"/>
      <c r="U598" s="49"/>
      <c r="V598" s="49"/>
      <c r="W598" s="31" t="s">
        <v>98</v>
      </c>
      <c r="X598" s="31" t="s">
        <v>44</v>
      </c>
      <c r="Y598" s="31"/>
      <c r="Z598" s="19" t="s">
        <v>233</v>
      </c>
      <c r="AA598" s="19"/>
      <c r="AB598" s="3"/>
      <c r="AC598" s="3"/>
      <c r="AD598" s="3"/>
      <c r="AE598" s="3"/>
      <c r="AF598" s="3"/>
      <c r="AG598" s="3"/>
      <c r="AH598" s="3"/>
      <c r="AI598" s="3"/>
    </row>
    <row r="599" s="1" customFormat="1" ht="57" customHeight="1" spans="1:35">
      <c r="A599" s="26"/>
      <c r="B599" s="32" t="s">
        <v>1967</v>
      </c>
      <c r="C599" s="31" t="s">
        <v>1968</v>
      </c>
      <c r="D599" s="51" t="s">
        <v>230</v>
      </c>
      <c r="E599" s="31" t="s">
        <v>1969</v>
      </c>
      <c r="F599" s="19">
        <v>1</v>
      </c>
      <c r="G599" s="31" t="s">
        <v>98</v>
      </c>
      <c r="H599" s="31" t="s">
        <v>1687</v>
      </c>
      <c r="I599" s="51"/>
      <c r="J599" s="51"/>
      <c r="K599" s="51"/>
      <c r="L599" s="51">
        <v>150</v>
      </c>
      <c r="M599" s="51">
        <v>526</v>
      </c>
      <c r="N599" s="51">
        <v>382</v>
      </c>
      <c r="O599" s="51">
        <v>1407</v>
      </c>
      <c r="P599" s="49">
        <v>60</v>
      </c>
      <c r="Q599" s="49">
        <v>60</v>
      </c>
      <c r="R599" s="49"/>
      <c r="S599" s="49">
        <v>60</v>
      </c>
      <c r="T599" s="49"/>
      <c r="U599" s="49"/>
      <c r="V599" s="49"/>
      <c r="W599" s="31" t="s">
        <v>98</v>
      </c>
      <c r="X599" s="31" t="s">
        <v>44</v>
      </c>
      <c r="Y599" s="31"/>
      <c r="Z599" s="19" t="s">
        <v>233</v>
      </c>
      <c r="AA599" s="19"/>
      <c r="AB599" s="3"/>
      <c r="AC599" s="3"/>
      <c r="AD599" s="3"/>
      <c r="AE599" s="3"/>
      <c r="AF599" s="3"/>
      <c r="AG599" s="3"/>
      <c r="AH599" s="3"/>
      <c r="AI599" s="3"/>
    </row>
    <row r="600" s="1" customFormat="1" ht="57" customHeight="1" spans="1:35">
      <c r="A600" s="26"/>
      <c r="B600" s="32" t="s">
        <v>1313</v>
      </c>
      <c r="C600" s="31" t="s">
        <v>1970</v>
      </c>
      <c r="D600" s="51" t="s">
        <v>230</v>
      </c>
      <c r="E600" s="31" t="s">
        <v>1971</v>
      </c>
      <c r="F600" s="19">
        <v>1</v>
      </c>
      <c r="G600" s="31" t="s">
        <v>98</v>
      </c>
      <c r="H600" s="31" t="s">
        <v>598</v>
      </c>
      <c r="I600" s="51"/>
      <c r="J600" s="51"/>
      <c r="K600" s="51"/>
      <c r="L600" s="51">
        <v>43</v>
      </c>
      <c r="M600" s="51">
        <v>169</v>
      </c>
      <c r="N600" s="51">
        <v>159</v>
      </c>
      <c r="O600" s="51">
        <v>497</v>
      </c>
      <c r="P600" s="49">
        <v>50</v>
      </c>
      <c r="Q600" s="49">
        <v>50</v>
      </c>
      <c r="R600" s="49"/>
      <c r="S600" s="49">
        <v>50</v>
      </c>
      <c r="T600" s="49"/>
      <c r="U600" s="49"/>
      <c r="V600" s="49"/>
      <c r="W600" s="31" t="s">
        <v>98</v>
      </c>
      <c r="X600" s="31" t="s">
        <v>44</v>
      </c>
      <c r="Y600" s="31"/>
      <c r="Z600" s="19" t="s">
        <v>233</v>
      </c>
      <c r="AA600" s="19"/>
      <c r="AB600" s="3"/>
      <c r="AC600" s="3"/>
      <c r="AD600" s="3"/>
      <c r="AE600" s="3"/>
      <c r="AF600" s="3"/>
      <c r="AG600" s="3"/>
      <c r="AH600" s="3"/>
      <c r="AI600" s="3"/>
    </row>
    <row r="601" s="1" customFormat="1" ht="57" customHeight="1" spans="1:35">
      <c r="A601" s="26"/>
      <c r="B601" s="32" t="s">
        <v>1972</v>
      </c>
      <c r="C601" s="31" t="s">
        <v>1973</v>
      </c>
      <c r="D601" s="51" t="s">
        <v>230</v>
      </c>
      <c r="E601" s="31" t="s">
        <v>1974</v>
      </c>
      <c r="F601" s="19">
        <v>1</v>
      </c>
      <c r="G601" s="31" t="s">
        <v>98</v>
      </c>
      <c r="H601" s="31" t="s">
        <v>1312</v>
      </c>
      <c r="I601" s="51"/>
      <c r="J601" s="51"/>
      <c r="K601" s="51"/>
      <c r="L601" s="51">
        <v>63</v>
      </c>
      <c r="M601" s="51">
        <v>196</v>
      </c>
      <c r="N601" s="51">
        <v>159</v>
      </c>
      <c r="O601" s="51">
        <v>563</v>
      </c>
      <c r="P601" s="49">
        <v>50</v>
      </c>
      <c r="Q601" s="49">
        <v>50</v>
      </c>
      <c r="R601" s="49"/>
      <c r="S601" s="49">
        <v>50</v>
      </c>
      <c r="T601" s="49"/>
      <c r="U601" s="49"/>
      <c r="V601" s="49"/>
      <c r="W601" s="31" t="s">
        <v>98</v>
      </c>
      <c r="X601" s="31" t="s">
        <v>44</v>
      </c>
      <c r="Y601" s="31"/>
      <c r="Z601" s="19" t="s">
        <v>233</v>
      </c>
      <c r="AA601" s="19"/>
      <c r="AB601" s="3"/>
      <c r="AC601" s="3"/>
      <c r="AD601" s="3"/>
      <c r="AE601" s="3"/>
      <c r="AF601" s="3"/>
      <c r="AG601" s="3"/>
      <c r="AH601" s="3"/>
      <c r="AI601" s="3"/>
    </row>
    <row r="602" s="1" customFormat="1" ht="57" customHeight="1" spans="1:35">
      <c r="A602" s="26"/>
      <c r="B602" s="32" t="s">
        <v>1975</v>
      </c>
      <c r="C602" s="31" t="s">
        <v>1976</v>
      </c>
      <c r="D602" s="51" t="s">
        <v>230</v>
      </c>
      <c r="E602" s="31" t="s">
        <v>1453</v>
      </c>
      <c r="F602" s="19">
        <v>1</v>
      </c>
      <c r="G602" s="31" t="s">
        <v>79</v>
      </c>
      <c r="H602" s="31" t="s">
        <v>689</v>
      </c>
      <c r="I602" s="51"/>
      <c r="J602" s="51"/>
      <c r="K602" s="51"/>
      <c r="L602" s="51">
        <v>118</v>
      </c>
      <c r="M602" s="51">
        <v>406</v>
      </c>
      <c r="N602" s="51">
        <v>275</v>
      </c>
      <c r="O602" s="51">
        <v>1033</v>
      </c>
      <c r="P602" s="49">
        <v>50</v>
      </c>
      <c r="Q602" s="49">
        <v>50</v>
      </c>
      <c r="R602" s="49"/>
      <c r="S602" s="49">
        <v>50</v>
      </c>
      <c r="T602" s="49"/>
      <c r="U602" s="49"/>
      <c r="V602" s="49"/>
      <c r="W602" s="31" t="s">
        <v>79</v>
      </c>
      <c r="X602" s="31" t="s">
        <v>44</v>
      </c>
      <c r="Y602" s="31"/>
      <c r="Z602" s="19" t="s">
        <v>233</v>
      </c>
      <c r="AA602" s="19"/>
      <c r="AB602" s="3"/>
      <c r="AC602" s="3"/>
      <c r="AD602" s="3"/>
      <c r="AE602" s="3"/>
      <c r="AF602" s="3"/>
      <c r="AG602" s="3"/>
      <c r="AH602" s="3"/>
      <c r="AI602" s="3"/>
    </row>
    <row r="603" s="1" customFormat="1" ht="57" customHeight="1" spans="1:35">
      <c r="A603" s="26"/>
      <c r="B603" s="32" t="s">
        <v>1977</v>
      </c>
      <c r="C603" s="31" t="s">
        <v>1978</v>
      </c>
      <c r="D603" s="51" t="s">
        <v>230</v>
      </c>
      <c r="E603" s="31" t="s">
        <v>1979</v>
      </c>
      <c r="F603" s="19">
        <v>1</v>
      </c>
      <c r="G603" s="31" t="s">
        <v>79</v>
      </c>
      <c r="H603" s="31" t="s">
        <v>1136</v>
      </c>
      <c r="I603" s="51"/>
      <c r="J603" s="51"/>
      <c r="K603" s="51"/>
      <c r="L603" s="51">
        <v>195</v>
      </c>
      <c r="M603" s="51">
        <v>628</v>
      </c>
      <c r="N603" s="51">
        <v>319</v>
      </c>
      <c r="O603" s="51">
        <v>970</v>
      </c>
      <c r="P603" s="49">
        <v>60</v>
      </c>
      <c r="Q603" s="49">
        <v>60</v>
      </c>
      <c r="R603" s="49"/>
      <c r="S603" s="49">
        <v>60</v>
      </c>
      <c r="T603" s="49"/>
      <c r="U603" s="49"/>
      <c r="V603" s="49"/>
      <c r="W603" s="31" t="s">
        <v>79</v>
      </c>
      <c r="X603" s="31" t="s">
        <v>44</v>
      </c>
      <c r="Y603" s="31"/>
      <c r="Z603" s="19" t="s">
        <v>233</v>
      </c>
      <c r="AA603" s="19"/>
      <c r="AB603" s="3"/>
      <c r="AC603" s="3"/>
      <c r="AD603" s="3"/>
      <c r="AE603" s="3"/>
      <c r="AF603" s="3"/>
      <c r="AG603" s="3"/>
      <c r="AH603" s="3"/>
      <c r="AI603" s="3"/>
    </row>
    <row r="604" s="1" customFormat="1" ht="57" customHeight="1" spans="1:35">
      <c r="A604" s="26"/>
      <c r="B604" s="32" t="s">
        <v>1980</v>
      </c>
      <c r="C604" s="31" t="s">
        <v>1981</v>
      </c>
      <c r="D604" s="51" t="s">
        <v>230</v>
      </c>
      <c r="E604" s="31" t="s">
        <v>1982</v>
      </c>
      <c r="F604" s="19">
        <v>1</v>
      </c>
      <c r="G604" s="31" t="s">
        <v>79</v>
      </c>
      <c r="H604" s="31" t="s">
        <v>288</v>
      </c>
      <c r="I604" s="51"/>
      <c r="J604" s="51"/>
      <c r="K604" s="51"/>
      <c r="L604" s="51">
        <v>11</v>
      </c>
      <c r="M604" s="51">
        <v>51</v>
      </c>
      <c r="N604" s="51">
        <v>57</v>
      </c>
      <c r="O604" s="51">
        <v>186</v>
      </c>
      <c r="P604" s="49">
        <v>90</v>
      </c>
      <c r="Q604" s="49">
        <v>90</v>
      </c>
      <c r="R604" s="49"/>
      <c r="S604" s="49">
        <v>90</v>
      </c>
      <c r="T604" s="49"/>
      <c r="U604" s="49"/>
      <c r="V604" s="49"/>
      <c r="W604" s="31" t="s">
        <v>79</v>
      </c>
      <c r="X604" s="31" t="s">
        <v>44</v>
      </c>
      <c r="Y604" s="31"/>
      <c r="Z604" s="19" t="s">
        <v>233</v>
      </c>
      <c r="AA604" s="19"/>
      <c r="AB604" s="3"/>
      <c r="AC604" s="3"/>
      <c r="AD604" s="3"/>
      <c r="AE604" s="3"/>
      <c r="AF604" s="3"/>
      <c r="AG604" s="3"/>
      <c r="AH604" s="3"/>
      <c r="AI604" s="3"/>
    </row>
    <row r="605" s="1" customFormat="1" ht="57" customHeight="1" spans="1:35">
      <c r="A605" s="26"/>
      <c r="B605" s="32" t="s">
        <v>1983</v>
      </c>
      <c r="C605" s="31" t="s">
        <v>1984</v>
      </c>
      <c r="D605" s="51" t="s">
        <v>230</v>
      </c>
      <c r="E605" s="31" t="s">
        <v>1985</v>
      </c>
      <c r="F605" s="19">
        <v>1</v>
      </c>
      <c r="G605" s="31" t="s">
        <v>79</v>
      </c>
      <c r="H605" s="31" t="s">
        <v>288</v>
      </c>
      <c r="I605" s="51"/>
      <c r="J605" s="51"/>
      <c r="K605" s="51"/>
      <c r="L605" s="51">
        <v>26</v>
      </c>
      <c r="M605" s="51">
        <v>81</v>
      </c>
      <c r="N605" s="51">
        <v>110</v>
      </c>
      <c r="O605" s="51">
        <v>362</v>
      </c>
      <c r="P605" s="49">
        <v>50</v>
      </c>
      <c r="Q605" s="49">
        <v>50</v>
      </c>
      <c r="R605" s="49"/>
      <c r="S605" s="49">
        <v>50</v>
      </c>
      <c r="T605" s="49"/>
      <c r="U605" s="49"/>
      <c r="V605" s="49"/>
      <c r="W605" s="31" t="s">
        <v>79</v>
      </c>
      <c r="X605" s="31" t="s">
        <v>44</v>
      </c>
      <c r="Y605" s="31"/>
      <c r="Z605" s="19" t="s">
        <v>233</v>
      </c>
      <c r="AA605" s="19"/>
      <c r="AB605" s="3"/>
      <c r="AC605" s="3"/>
      <c r="AD605" s="3"/>
      <c r="AE605" s="3"/>
      <c r="AF605" s="3"/>
      <c r="AG605" s="3"/>
      <c r="AH605" s="3"/>
      <c r="AI605" s="3"/>
    </row>
    <row r="606" s="1" customFormat="1" ht="57" customHeight="1" spans="1:35">
      <c r="A606" s="26"/>
      <c r="B606" s="32" t="s">
        <v>1986</v>
      </c>
      <c r="C606" s="31" t="s">
        <v>1987</v>
      </c>
      <c r="D606" s="51" t="s">
        <v>230</v>
      </c>
      <c r="E606" s="31" t="s">
        <v>1988</v>
      </c>
      <c r="F606" s="19">
        <v>1</v>
      </c>
      <c r="G606" s="31" t="s">
        <v>79</v>
      </c>
      <c r="H606" s="31" t="s">
        <v>1057</v>
      </c>
      <c r="I606" s="51"/>
      <c r="J606" s="51"/>
      <c r="K606" s="51"/>
      <c r="L606" s="51">
        <v>174</v>
      </c>
      <c r="M606" s="51">
        <v>563</v>
      </c>
      <c r="N606" s="51">
        <v>489</v>
      </c>
      <c r="O606" s="51">
        <v>1725</v>
      </c>
      <c r="P606" s="49">
        <v>70</v>
      </c>
      <c r="Q606" s="49">
        <v>70</v>
      </c>
      <c r="R606" s="49"/>
      <c r="S606" s="49">
        <v>70</v>
      </c>
      <c r="T606" s="49"/>
      <c r="U606" s="49"/>
      <c r="V606" s="49"/>
      <c r="W606" s="31" t="s">
        <v>79</v>
      </c>
      <c r="X606" s="31" t="s">
        <v>44</v>
      </c>
      <c r="Y606" s="31"/>
      <c r="Z606" s="19" t="s">
        <v>233</v>
      </c>
      <c r="AA606" s="19"/>
      <c r="AB606" s="3"/>
      <c r="AC606" s="3"/>
      <c r="AD606" s="3"/>
      <c r="AE606" s="3"/>
      <c r="AF606" s="3"/>
      <c r="AG606" s="3"/>
      <c r="AH606" s="3"/>
      <c r="AI606" s="3"/>
    </row>
    <row r="607" s="1" customFormat="1" ht="57" customHeight="1" spans="1:35">
      <c r="A607" s="26"/>
      <c r="B607" s="32" t="s">
        <v>1989</v>
      </c>
      <c r="C607" s="31" t="s">
        <v>1990</v>
      </c>
      <c r="D607" s="51" t="s">
        <v>230</v>
      </c>
      <c r="E607" s="31" t="s">
        <v>1991</v>
      </c>
      <c r="F607" s="19">
        <v>1</v>
      </c>
      <c r="G607" s="31" t="s">
        <v>79</v>
      </c>
      <c r="H607" s="31" t="s">
        <v>602</v>
      </c>
      <c r="I607" s="51"/>
      <c r="J607" s="51"/>
      <c r="K607" s="51"/>
      <c r="L607" s="51">
        <v>400</v>
      </c>
      <c r="M607" s="51">
        <v>1181</v>
      </c>
      <c r="N607" s="51">
        <v>1000</v>
      </c>
      <c r="O607" s="51">
        <v>3628</v>
      </c>
      <c r="P607" s="49">
        <v>90</v>
      </c>
      <c r="Q607" s="49">
        <v>90</v>
      </c>
      <c r="R607" s="49"/>
      <c r="S607" s="49">
        <v>90</v>
      </c>
      <c r="T607" s="49"/>
      <c r="U607" s="49"/>
      <c r="V607" s="49"/>
      <c r="W607" s="31" t="s">
        <v>79</v>
      </c>
      <c r="X607" s="31" t="s">
        <v>44</v>
      </c>
      <c r="Y607" s="31"/>
      <c r="Z607" s="19" t="s">
        <v>233</v>
      </c>
      <c r="AA607" s="19"/>
      <c r="AB607" s="3"/>
      <c r="AC607" s="3"/>
      <c r="AD607" s="3"/>
      <c r="AE607" s="3"/>
      <c r="AF607" s="3"/>
      <c r="AG607" s="3"/>
      <c r="AH607" s="3"/>
      <c r="AI607" s="3"/>
    </row>
    <row r="608" s="1" customFormat="1" ht="57" customHeight="1" spans="1:35">
      <c r="A608" s="26"/>
      <c r="B608" s="32" t="s">
        <v>1992</v>
      </c>
      <c r="C608" s="31" t="s">
        <v>1993</v>
      </c>
      <c r="D608" s="51" t="s">
        <v>230</v>
      </c>
      <c r="E608" s="31" t="s">
        <v>1453</v>
      </c>
      <c r="F608" s="19">
        <v>1</v>
      </c>
      <c r="G608" s="31" t="s">
        <v>79</v>
      </c>
      <c r="H608" s="31" t="s">
        <v>1500</v>
      </c>
      <c r="I608" s="51"/>
      <c r="J608" s="51"/>
      <c r="K608" s="51"/>
      <c r="L608" s="51">
        <v>152</v>
      </c>
      <c r="M608" s="51">
        <v>443</v>
      </c>
      <c r="N608" s="51">
        <v>421</v>
      </c>
      <c r="O608" s="51">
        <v>1350</v>
      </c>
      <c r="P608" s="49">
        <v>60</v>
      </c>
      <c r="Q608" s="49">
        <v>60</v>
      </c>
      <c r="R608" s="49"/>
      <c r="S608" s="49">
        <v>60</v>
      </c>
      <c r="T608" s="49"/>
      <c r="U608" s="49"/>
      <c r="V608" s="49"/>
      <c r="W608" s="31" t="s">
        <v>79</v>
      </c>
      <c r="X608" s="31" t="s">
        <v>44</v>
      </c>
      <c r="Y608" s="31"/>
      <c r="Z608" s="19" t="s">
        <v>233</v>
      </c>
      <c r="AA608" s="19"/>
      <c r="AB608" s="3"/>
      <c r="AC608" s="3"/>
      <c r="AD608" s="3"/>
      <c r="AE608" s="3"/>
      <c r="AF608" s="3"/>
      <c r="AG608" s="3"/>
      <c r="AH608" s="3"/>
      <c r="AI608" s="3"/>
    </row>
    <row r="609" s="1" customFormat="1" ht="57" customHeight="1" spans="1:35">
      <c r="A609" s="26"/>
      <c r="B609" s="32" t="s">
        <v>1994</v>
      </c>
      <c r="C609" s="31" t="s">
        <v>1995</v>
      </c>
      <c r="D609" s="51" t="s">
        <v>230</v>
      </c>
      <c r="E609" s="31" t="s">
        <v>1996</v>
      </c>
      <c r="F609" s="19">
        <v>1</v>
      </c>
      <c r="G609" s="31" t="s">
        <v>79</v>
      </c>
      <c r="H609" s="31" t="s">
        <v>189</v>
      </c>
      <c r="I609" s="51"/>
      <c r="J609" s="51"/>
      <c r="K609" s="51"/>
      <c r="L609" s="51">
        <v>166</v>
      </c>
      <c r="M609" s="51">
        <v>623</v>
      </c>
      <c r="N609" s="51">
        <v>400</v>
      </c>
      <c r="O609" s="51">
        <v>1520</v>
      </c>
      <c r="P609" s="49">
        <v>50</v>
      </c>
      <c r="Q609" s="49">
        <v>50</v>
      </c>
      <c r="R609" s="49"/>
      <c r="S609" s="49">
        <v>50</v>
      </c>
      <c r="T609" s="49"/>
      <c r="U609" s="49"/>
      <c r="V609" s="49"/>
      <c r="W609" s="31" t="s">
        <v>79</v>
      </c>
      <c r="X609" s="31" t="s">
        <v>44</v>
      </c>
      <c r="Y609" s="31"/>
      <c r="Z609" s="19" t="s">
        <v>233</v>
      </c>
      <c r="AA609" s="19"/>
      <c r="AB609" s="3"/>
      <c r="AC609" s="3"/>
      <c r="AD609" s="3"/>
      <c r="AE609" s="3"/>
      <c r="AF609" s="3"/>
      <c r="AG609" s="3"/>
      <c r="AH609" s="3"/>
      <c r="AI609" s="3"/>
    </row>
    <row r="610" s="1" customFormat="1" ht="57" customHeight="1" spans="1:35">
      <c r="A610" s="26"/>
      <c r="B610" s="32" t="s">
        <v>1997</v>
      </c>
      <c r="C610" s="31" t="s">
        <v>1998</v>
      </c>
      <c r="D610" s="51" t="s">
        <v>230</v>
      </c>
      <c r="E610" s="31" t="s">
        <v>1999</v>
      </c>
      <c r="F610" s="19">
        <v>1</v>
      </c>
      <c r="G610" s="31" t="s">
        <v>79</v>
      </c>
      <c r="H610" s="31" t="s">
        <v>619</v>
      </c>
      <c r="I610" s="51"/>
      <c r="J610" s="51"/>
      <c r="K610" s="51"/>
      <c r="L610" s="51">
        <v>43</v>
      </c>
      <c r="M610" s="51">
        <v>86</v>
      </c>
      <c r="N610" s="51">
        <v>65</v>
      </c>
      <c r="O610" s="51">
        <v>195</v>
      </c>
      <c r="P610" s="49">
        <v>300</v>
      </c>
      <c r="Q610" s="49">
        <v>300</v>
      </c>
      <c r="R610" s="49"/>
      <c r="S610" s="49">
        <v>300</v>
      </c>
      <c r="T610" s="49"/>
      <c r="U610" s="49"/>
      <c r="V610" s="49"/>
      <c r="W610" s="31" t="s">
        <v>79</v>
      </c>
      <c r="X610" s="31" t="s">
        <v>44</v>
      </c>
      <c r="Y610" s="31"/>
      <c r="Z610" s="19" t="s">
        <v>233</v>
      </c>
      <c r="AA610" s="19"/>
      <c r="AB610" s="3"/>
      <c r="AC610" s="3"/>
      <c r="AD610" s="3"/>
      <c r="AE610" s="3"/>
      <c r="AF610" s="3"/>
      <c r="AG610" s="3"/>
      <c r="AH610" s="3"/>
      <c r="AI610" s="3"/>
    </row>
    <row r="611" s="1" customFormat="1" ht="57" customHeight="1" spans="1:35">
      <c r="A611" s="26"/>
      <c r="B611" s="32" t="s">
        <v>1997</v>
      </c>
      <c r="C611" s="31" t="s">
        <v>2000</v>
      </c>
      <c r="D611" s="51" t="s">
        <v>230</v>
      </c>
      <c r="E611" s="31" t="s">
        <v>1778</v>
      </c>
      <c r="F611" s="19">
        <v>1</v>
      </c>
      <c r="G611" s="31" t="s">
        <v>79</v>
      </c>
      <c r="H611" s="31" t="s">
        <v>619</v>
      </c>
      <c r="I611" s="51"/>
      <c r="J611" s="51"/>
      <c r="K611" s="51"/>
      <c r="L611" s="51">
        <v>6</v>
      </c>
      <c r="M611" s="51">
        <v>21</v>
      </c>
      <c r="N611" s="51">
        <v>10</v>
      </c>
      <c r="O611" s="51">
        <v>32</v>
      </c>
      <c r="P611" s="49">
        <v>55</v>
      </c>
      <c r="Q611" s="49">
        <v>55</v>
      </c>
      <c r="R611" s="49"/>
      <c r="S611" s="49">
        <v>55</v>
      </c>
      <c r="T611" s="49"/>
      <c r="U611" s="49"/>
      <c r="V611" s="49"/>
      <c r="W611" s="31" t="s">
        <v>79</v>
      </c>
      <c r="X611" s="31" t="s">
        <v>44</v>
      </c>
      <c r="Y611" s="31"/>
      <c r="Z611" s="19" t="s">
        <v>233</v>
      </c>
      <c r="AA611" s="19"/>
      <c r="AB611" s="3"/>
      <c r="AC611" s="3"/>
      <c r="AD611" s="3"/>
      <c r="AE611" s="3"/>
      <c r="AF611" s="3"/>
      <c r="AG611" s="3"/>
      <c r="AH611" s="3"/>
      <c r="AI611" s="3"/>
    </row>
    <row r="612" s="1" customFormat="1" ht="57" customHeight="1" spans="1:35">
      <c r="A612" s="26"/>
      <c r="B612" s="32" t="s">
        <v>2001</v>
      </c>
      <c r="C612" s="31" t="s">
        <v>2002</v>
      </c>
      <c r="D612" s="51" t="s">
        <v>230</v>
      </c>
      <c r="E612" s="31" t="s">
        <v>2003</v>
      </c>
      <c r="F612" s="19">
        <v>1</v>
      </c>
      <c r="G612" s="31" t="s">
        <v>79</v>
      </c>
      <c r="H612" s="31" t="s">
        <v>619</v>
      </c>
      <c r="I612" s="51"/>
      <c r="J612" s="51"/>
      <c r="K612" s="51"/>
      <c r="L612" s="51">
        <v>185</v>
      </c>
      <c r="M612" s="51">
        <v>652</v>
      </c>
      <c r="N612" s="51">
        <v>323</v>
      </c>
      <c r="O612" s="51">
        <v>965</v>
      </c>
      <c r="P612" s="49">
        <v>80</v>
      </c>
      <c r="Q612" s="49">
        <v>80</v>
      </c>
      <c r="R612" s="49"/>
      <c r="S612" s="49">
        <v>80</v>
      </c>
      <c r="T612" s="49"/>
      <c r="U612" s="49"/>
      <c r="V612" s="49"/>
      <c r="W612" s="31" t="s">
        <v>79</v>
      </c>
      <c r="X612" s="31" t="s">
        <v>44</v>
      </c>
      <c r="Y612" s="31"/>
      <c r="Z612" s="19" t="s">
        <v>233</v>
      </c>
      <c r="AA612" s="19"/>
      <c r="AB612" s="3"/>
      <c r="AC612" s="3"/>
      <c r="AD612" s="3"/>
      <c r="AE612" s="3"/>
      <c r="AF612" s="3"/>
      <c r="AG612" s="3"/>
      <c r="AH612" s="3"/>
      <c r="AI612" s="3"/>
    </row>
    <row r="613" s="1" customFormat="1" ht="57" customHeight="1" spans="1:35">
      <c r="A613" s="26"/>
      <c r="B613" s="32" t="s">
        <v>2004</v>
      </c>
      <c r="C613" s="31" t="s">
        <v>2005</v>
      </c>
      <c r="D613" s="51" t="s">
        <v>230</v>
      </c>
      <c r="E613" s="31" t="s">
        <v>2006</v>
      </c>
      <c r="F613" s="19">
        <v>1</v>
      </c>
      <c r="G613" s="31" t="s">
        <v>63</v>
      </c>
      <c r="H613" s="31" t="s">
        <v>2007</v>
      </c>
      <c r="I613" s="51"/>
      <c r="J613" s="51"/>
      <c r="K613" s="51"/>
      <c r="L613" s="51">
        <v>891</v>
      </c>
      <c r="M613" s="51">
        <v>2744</v>
      </c>
      <c r="N613" s="51">
        <v>2045</v>
      </c>
      <c r="O613" s="51">
        <v>6772</v>
      </c>
      <c r="P613" s="49">
        <v>300</v>
      </c>
      <c r="Q613" s="49">
        <v>300</v>
      </c>
      <c r="R613" s="49"/>
      <c r="S613" s="49">
        <v>300</v>
      </c>
      <c r="T613" s="49"/>
      <c r="U613" s="49"/>
      <c r="V613" s="49"/>
      <c r="W613" s="31" t="s">
        <v>63</v>
      </c>
      <c r="X613" s="31" t="s">
        <v>44</v>
      </c>
      <c r="Y613" s="31"/>
      <c r="Z613" s="19" t="s">
        <v>233</v>
      </c>
      <c r="AA613" s="19"/>
      <c r="AB613" s="3"/>
      <c r="AC613" s="3"/>
      <c r="AD613" s="3"/>
      <c r="AE613" s="3"/>
      <c r="AF613" s="3"/>
      <c r="AG613" s="3"/>
      <c r="AH613" s="3"/>
      <c r="AI613" s="3"/>
    </row>
    <row r="614" s="1" customFormat="1" ht="57" customHeight="1" spans="1:35">
      <c r="A614" s="26"/>
      <c r="B614" s="32" t="s">
        <v>2008</v>
      </c>
      <c r="C614" s="31" t="s">
        <v>2009</v>
      </c>
      <c r="D614" s="51" t="s">
        <v>230</v>
      </c>
      <c r="E614" s="31" t="s">
        <v>2010</v>
      </c>
      <c r="F614" s="19">
        <v>1</v>
      </c>
      <c r="G614" s="31" t="s">
        <v>63</v>
      </c>
      <c r="H614" s="31" t="s">
        <v>627</v>
      </c>
      <c r="I614" s="51"/>
      <c r="J614" s="51"/>
      <c r="K614" s="51"/>
      <c r="L614" s="51">
        <v>11</v>
      </c>
      <c r="M614" s="51">
        <v>35</v>
      </c>
      <c r="N614" s="51">
        <v>32</v>
      </c>
      <c r="O614" s="51">
        <v>108</v>
      </c>
      <c r="P614" s="49">
        <v>63</v>
      </c>
      <c r="Q614" s="49">
        <v>63</v>
      </c>
      <c r="R614" s="49"/>
      <c r="S614" s="49">
        <v>63</v>
      </c>
      <c r="T614" s="49"/>
      <c r="U614" s="49"/>
      <c r="V614" s="49"/>
      <c r="W614" s="31" t="s">
        <v>63</v>
      </c>
      <c r="X614" s="31" t="s">
        <v>44</v>
      </c>
      <c r="Y614" s="31"/>
      <c r="Z614" s="19" t="s">
        <v>233</v>
      </c>
      <c r="AA614" s="19"/>
      <c r="AB614" s="3"/>
      <c r="AC614" s="3"/>
      <c r="AD614" s="3"/>
      <c r="AE614" s="3"/>
      <c r="AF614" s="3"/>
      <c r="AG614" s="3"/>
      <c r="AH614" s="3"/>
      <c r="AI614" s="3"/>
    </row>
    <row r="615" s="1" customFormat="1" ht="57" customHeight="1" spans="1:35">
      <c r="A615" s="26"/>
      <c r="B615" s="32" t="s">
        <v>2011</v>
      </c>
      <c r="C615" s="31" t="s">
        <v>2012</v>
      </c>
      <c r="D615" s="51" t="s">
        <v>230</v>
      </c>
      <c r="E615" s="31" t="s">
        <v>2013</v>
      </c>
      <c r="F615" s="19">
        <v>1</v>
      </c>
      <c r="G615" s="31" t="s">
        <v>63</v>
      </c>
      <c r="H615" s="31" t="s">
        <v>627</v>
      </c>
      <c r="I615" s="51"/>
      <c r="J615" s="51"/>
      <c r="K615" s="51"/>
      <c r="L615" s="51">
        <v>78</v>
      </c>
      <c r="M615" s="51">
        <v>236</v>
      </c>
      <c r="N615" s="51">
        <v>196</v>
      </c>
      <c r="O615" s="51">
        <v>574</v>
      </c>
      <c r="P615" s="49">
        <v>200</v>
      </c>
      <c r="Q615" s="49">
        <v>200</v>
      </c>
      <c r="R615" s="49"/>
      <c r="S615" s="49">
        <v>200</v>
      </c>
      <c r="T615" s="49"/>
      <c r="U615" s="49"/>
      <c r="V615" s="49"/>
      <c r="W615" s="31" t="s">
        <v>63</v>
      </c>
      <c r="X615" s="31" t="s">
        <v>44</v>
      </c>
      <c r="Y615" s="31"/>
      <c r="Z615" s="19" t="s">
        <v>233</v>
      </c>
      <c r="AA615" s="19"/>
      <c r="AB615" s="3"/>
      <c r="AC615" s="3"/>
      <c r="AD615" s="3"/>
      <c r="AE615" s="3"/>
      <c r="AF615" s="3"/>
      <c r="AG615" s="3"/>
      <c r="AH615" s="3"/>
      <c r="AI615" s="3"/>
    </row>
    <row r="616" s="1" customFormat="1" ht="57" customHeight="1" spans="1:35">
      <c r="A616" s="26"/>
      <c r="B616" s="32" t="s">
        <v>2014</v>
      </c>
      <c r="C616" s="31" t="s">
        <v>2015</v>
      </c>
      <c r="D616" s="51" t="s">
        <v>230</v>
      </c>
      <c r="E616" s="31" t="s">
        <v>2016</v>
      </c>
      <c r="F616" s="19">
        <v>1</v>
      </c>
      <c r="G616" s="31" t="s">
        <v>63</v>
      </c>
      <c r="H616" s="31" t="s">
        <v>681</v>
      </c>
      <c r="I616" s="51"/>
      <c r="J616" s="51"/>
      <c r="K616" s="51"/>
      <c r="L616" s="51">
        <v>157</v>
      </c>
      <c r="M616" s="51">
        <v>441</v>
      </c>
      <c r="N616" s="51">
        <v>471</v>
      </c>
      <c r="O616" s="51">
        <v>1516</v>
      </c>
      <c r="P616" s="49">
        <v>63</v>
      </c>
      <c r="Q616" s="49">
        <v>63</v>
      </c>
      <c r="R616" s="49"/>
      <c r="S616" s="49">
        <v>63</v>
      </c>
      <c r="T616" s="49"/>
      <c r="U616" s="49"/>
      <c r="V616" s="49"/>
      <c r="W616" s="31" t="s">
        <v>63</v>
      </c>
      <c r="X616" s="31" t="s">
        <v>44</v>
      </c>
      <c r="Y616" s="31"/>
      <c r="Z616" s="19" t="s">
        <v>233</v>
      </c>
      <c r="AA616" s="19"/>
      <c r="AB616" s="3"/>
      <c r="AC616" s="3"/>
      <c r="AD616" s="3"/>
      <c r="AE616" s="3"/>
      <c r="AF616" s="3"/>
      <c r="AG616" s="3"/>
      <c r="AH616" s="3"/>
      <c r="AI616" s="3"/>
    </row>
    <row r="617" s="1" customFormat="1" ht="57" customHeight="1" spans="1:35">
      <c r="A617" s="26"/>
      <c r="B617" s="32" t="s">
        <v>2017</v>
      </c>
      <c r="C617" s="31" t="s">
        <v>2018</v>
      </c>
      <c r="D617" s="51" t="s">
        <v>230</v>
      </c>
      <c r="E617" s="31" t="s">
        <v>2019</v>
      </c>
      <c r="F617" s="19">
        <v>1</v>
      </c>
      <c r="G617" s="31" t="s">
        <v>63</v>
      </c>
      <c r="H617" s="31" t="s">
        <v>1241</v>
      </c>
      <c r="I617" s="51"/>
      <c r="J617" s="51"/>
      <c r="K617" s="51"/>
      <c r="L617" s="51">
        <v>20</v>
      </c>
      <c r="M617" s="51">
        <v>72</v>
      </c>
      <c r="N617" s="51">
        <v>102</v>
      </c>
      <c r="O617" s="51">
        <v>277</v>
      </c>
      <c r="P617" s="49">
        <v>60</v>
      </c>
      <c r="Q617" s="49">
        <v>60</v>
      </c>
      <c r="R617" s="49"/>
      <c r="S617" s="49">
        <v>60</v>
      </c>
      <c r="T617" s="49"/>
      <c r="U617" s="49"/>
      <c r="V617" s="49"/>
      <c r="W617" s="31" t="s">
        <v>63</v>
      </c>
      <c r="X617" s="31" t="s">
        <v>44</v>
      </c>
      <c r="Y617" s="31"/>
      <c r="Z617" s="19" t="s">
        <v>233</v>
      </c>
      <c r="AA617" s="19"/>
      <c r="AB617" s="3"/>
      <c r="AC617" s="3"/>
      <c r="AD617" s="3"/>
      <c r="AE617" s="3"/>
      <c r="AF617" s="3"/>
      <c r="AG617" s="3"/>
      <c r="AH617" s="3"/>
      <c r="AI617" s="3"/>
    </row>
    <row r="618" s="1" customFormat="1" ht="57" customHeight="1" spans="1:35">
      <c r="A618" s="26"/>
      <c r="B618" s="32" t="s">
        <v>2020</v>
      </c>
      <c r="C618" s="31" t="s">
        <v>2021</v>
      </c>
      <c r="D618" s="51" t="s">
        <v>230</v>
      </c>
      <c r="E618" s="31" t="s">
        <v>2019</v>
      </c>
      <c r="F618" s="19">
        <v>1</v>
      </c>
      <c r="G618" s="31" t="s">
        <v>63</v>
      </c>
      <c r="H618" s="31" t="s">
        <v>355</v>
      </c>
      <c r="I618" s="51"/>
      <c r="J618" s="51"/>
      <c r="K618" s="51"/>
      <c r="L618" s="51">
        <v>121</v>
      </c>
      <c r="M618" s="51">
        <v>373</v>
      </c>
      <c r="N618" s="51">
        <v>66</v>
      </c>
      <c r="O618" s="51">
        <v>210</v>
      </c>
      <c r="P618" s="49">
        <v>62.5</v>
      </c>
      <c r="Q618" s="49">
        <v>62.5</v>
      </c>
      <c r="R618" s="49"/>
      <c r="S618" s="49">
        <v>62.5</v>
      </c>
      <c r="T618" s="49"/>
      <c r="U618" s="49"/>
      <c r="V618" s="49"/>
      <c r="W618" s="31" t="s">
        <v>63</v>
      </c>
      <c r="X618" s="31" t="s">
        <v>44</v>
      </c>
      <c r="Y618" s="31"/>
      <c r="Z618" s="19" t="s">
        <v>233</v>
      </c>
      <c r="AA618" s="19"/>
      <c r="AB618" s="3"/>
      <c r="AC618" s="3"/>
      <c r="AD618" s="3"/>
      <c r="AE618" s="3"/>
      <c r="AF618" s="3"/>
      <c r="AG618" s="3"/>
      <c r="AH618" s="3"/>
      <c r="AI618" s="3"/>
    </row>
    <row r="619" s="1" customFormat="1" ht="57" customHeight="1" spans="1:35">
      <c r="A619" s="26"/>
      <c r="B619" s="32" t="s">
        <v>2022</v>
      </c>
      <c r="C619" s="31" t="s">
        <v>2023</v>
      </c>
      <c r="D619" s="51" t="s">
        <v>230</v>
      </c>
      <c r="E619" s="31" t="s">
        <v>1946</v>
      </c>
      <c r="F619" s="19">
        <v>1</v>
      </c>
      <c r="G619" s="31" t="s">
        <v>104</v>
      </c>
      <c r="H619" s="31" t="s">
        <v>1380</v>
      </c>
      <c r="I619" s="51"/>
      <c r="J619" s="51"/>
      <c r="K619" s="51"/>
      <c r="L619" s="51">
        <v>195</v>
      </c>
      <c r="M619" s="51">
        <v>595</v>
      </c>
      <c r="N619" s="51">
        <v>738</v>
      </c>
      <c r="O619" s="51">
        <v>2583</v>
      </c>
      <c r="P619" s="49">
        <v>65</v>
      </c>
      <c r="Q619" s="49">
        <v>65</v>
      </c>
      <c r="R619" s="49"/>
      <c r="S619" s="49">
        <v>65</v>
      </c>
      <c r="T619" s="49"/>
      <c r="U619" s="49"/>
      <c r="V619" s="49"/>
      <c r="W619" s="31" t="s">
        <v>104</v>
      </c>
      <c r="X619" s="31" t="s">
        <v>44</v>
      </c>
      <c r="Y619" s="31"/>
      <c r="Z619" s="19" t="s">
        <v>233</v>
      </c>
      <c r="AA619" s="19"/>
      <c r="AB619" s="3"/>
      <c r="AC619" s="3"/>
      <c r="AD619" s="3"/>
      <c r="AE619" s="3"/>
      <c r="AF619" s="3"/>
      <c r="AG619" s="3"/>
      <c r="AH619" s="3"/>
      <c r="AI619" s="3"/>
    </row>
    <row r="620" s="1" customFormat="1" ht="57" customHeight="1" spans="1:35">
      <c r="A620" s="26"/>
      <c r="B620" s="32" t="s">
        <v>2024</v>
      </c>
      <c r="C620" s="31" t="s">
        <v>2025</v>
      </c>
      <c r="D620" s="51" t="s">
        <v>230</v>
      </c>
      <c r="E620" s="31" t="s">
        <v>2026</v>
      </c>
      <c r="F620" s="19">
        <v>1</v>
      </c>
      <c r="G620" s="31" t="s">
        <v>127</v>
      </c>
      <c r="H620" s="31" t="s">
        <v>169</v>
      </c>
      <c r="I620" s="51"/>
      <c r="J620" s="51"/>
      <c r="K620" s="51"/>
      <c r="L620" s="51">
        <v>41</v>
      </c>
      <c r="M620" s="51">
        <v>143</v>
      </c>
      <c r="N620" s="51">
        <v>89</v>
      </c>
      <c r="O620" s="51">
        <v>400</v>
      </c>
      <c r="P620" s="49">
        <v>175</v>
      </c>
      <c r="Q620" s="49">
        <v>175</v>
      </c>
      <c r="R620" s="49"/>
      <c r="S620" s="49">
        <v>175</v>
      </c>
      <c r="T620" s="49"/>
      <c r="U620" s="49"/>
      <c r="V620" s="49"/>
      <c r="W620" s="31" t="s">
        <v>127</v>
      </c>
      <c r="X620" s="31" t="s">
        <v>853</v>
      </c>
      <c r="Y620" s="31"/>
      <c r="Z620" s="19" t="s">
        <v>233</v>
      </c>
      <c r="AA620" s="19"/>
      <c r="AB620" s="3"/>
      <c r="AC620" s="3"/>
      <c r="AD620" s="3"/>
      <c r="AE620" s="3"/>
      <c r="AF620" s="3"/>
      <c r="AG620" s="3"/>
      <c r="AH620" s="3"/>
      <c r="AI620" s="3"/>
    </row>
    <row r="621" s="1" customFormat="1" ht="57" customHeight="1" spans="1:35">
      <c r="A621" s="26"/>
      <c r="B621" s="32" t="s">
        <v>2027</v>
      </c>
      <c r="C621" s="31" t="s">
        <v>2028</v>
      </c>
      <c r="D621" s="51" t="s">
        <v>230</v>
      </c>
      <c r="E621" s="31" t="s">
        <v>2029</v>
      </c>
      <c r="F621" s="19">
        <v>1</v>
      </c>
      <c r="G621" s="31" t="s">
        <v>2030</v>
      </c>
      <c r="H621" s="31" t="s">
        <v>2031</v>
      </c>
      <c r="I621" s="51"/>
      <c r="J621" s="51"/>
      <c r="K621" s="51"/>
      <c r="L621" s="51">
        <v>86</v>
      </c>
      <c r="M621" s="51">
        <v>341</v>
      </c>
      <c r="N621" s="51">
        <v>200</v>
      </c>
      <c r="O621" s="51">
        <v>617</v>
      </c>
      <c r="P621" s="49">
        <v>2232</v>
      </c>
      <c r="Q621" s="49">
        <v>2232</v>
      </c>
      <c r="R621" s="49"/>
      <c r="S621" s="49">
        <v>2232</v>
      </c>
      <c r="T621" s="49"/>
      <c r="U621" s="49"/>
      <c r="V621" s="49"/>
      <c r="W621" s="31" t="s">
        <v>2030</v>
      </c>
      <c r="X621" s="31" t="s">
        <v>44</v>
      </c>
      <c r="Y621" s="31"/>
      <c r="Z621" s="19" t="s">
        <v>233</v>
      </c>
      <c r="AA621" s="19"/>
      <c r="AB621" s="3"/>
      <c r="AC621" s="3"/>
      <c r="AD621" s="3"/>
      <c r="AE621" s="3"/>
      <c r="AF621" s="3"/>
      <c r="AG621" s="3"/>
      <c r="AH621" s="3"/>
      <c r="AI621" s="3"/>
    </row>
    <row r="622" s="1" customFormat="1" ht="57" customHeight="1" spans="1:35">
      <c r="A622" s="26"/>
      <c r="B622" s="32" t="s">
        <v>2032</v>
      </c>
      <c r="C622" s="31" t="s">
        <v>2033</v>
      </c>
      <c r="D622" s="51" t="s">
        <v>230</v>
      </c>
      <c r="E622" s="31" t="s">
        <v>2029</v>
      </c>
      <c r="F622" s="19">
        <v>1</v>
      </c>
      <c r="G622" s="31" t="s">
        <v>2034</v>
      </c>
      <c r="H622" s="31" t="s">
        <v>2035</v>
      </c>
      <c r="I622" s="51"/>
      <c r="J622" s="51"/>
      <c r="K622" s="51"/>
      <c r="L622" s="51">
        <v>50</v>
      </c>
      <c r="M622" s="51">
        <v>140</v>
      </c>
      <c r="N622" s="51">
        <v>150</v>
      </c>
      <c r="O622" s="51">
        <v>420</v>
      </c>
      <c r="P622" s="49">
        <v>1440.988612</v>
      </c>
      <c r="Q622" s="49">
        <v>1440.988612</v>
      </c>
      <c r="R622" s="49"/>
      <c r="S622" s="49">
        <v>1440.988612</v>
      </c>
      <c r="T622" s="49"/>
      <c r="U622" s="49"/>
      <c r="V622" s="49"/>
      <c r="W622" s="31" t="s">
        <v>2034</v>
      </c>
      <c r="X622" s="31" t="s">
        <v>44</v>
      </c>
      <c r="Y622" s="31"/>
      <c r="Z622" s="19" t="s">
        <v>233</v>
      </c>
      <c r="AA622" s="19"/>
      <c r="AB622" s="3"/>
      <c r="AC622" s="3"/>
      <c r="AD622" s="3"/>
      <c r="AE622" s="3"/>
      <c r="AF622" s="3"/>
      <c r="AG622" s="3"/>
      <c r="AH622" s="3"/>
      <c r="AI622" s="3"/>
    </row>
    <row r="623" s="1" customFormat="1" ht="57" customHeight="1" spans="1:35">
      <c r="A623" s="26"/>
      <c r="B623" s="32" t="s">
        <v>2036</v>
      </c>
      <c r="C623" s="31" t="s">
        <v>2037</v>
      </c>
      <c r="D623" s="51" t="s">
        <v>230</v>
      </c>
      <c r="E623" s="31" t="s">
        <v>2038</v>
      </c>
      <c r="F623" s="19">
        <v>1</v>
      </c>
      <c r="G623" s="31" t="s">
        <v>259</v>
      </c>
      <c r="H623" s="31" t="s">
        <v>2039</v>
      </c>
      <c r="I623" s="51"/>
      <c r="J623" s="51"/>
      <c r="K623" s="51"/>
      <c r="L623" s="51">
        <v>3461</v>
      </c>
      <c r="M623" s="51">
        <v>12638</v>
      </c>
      <c r="N623" s="51">
        <v>25978</v>
      </c>
      <c r="O623" s="51">
        <v>84968</v>
      </c>
      <c r="P623" s="49">
        <v>2500</v>
      </c>
      <c r="Q623" s="49">
        <v>2500</v>
      </c>
      <c r="R623" s="49"/>
      <c r="S623" s="49">
        <v>2500</v>
      </c>
      <c r="T623" s="49"/>
      <c r="U623" s="49"/>
      <c r="V623" s="49"/>
      <c r="W623" s="31" t="s">
        <v>44</v>
      </c>
      <c r="X623" s="31" t="s">
        <v>44</v>
      </c>
      <c r="Y623" s="31"/>
      <c r="Z623" s="19" t="s">
        <v>233</v>
      </c>
      <c r="AA623" s="19"/>
      <c r="AB623" s="3"/>
      <c r="AC623" s="3"/>
      <c r="AD623" s="3"/>
      <c r="AE623" s="3"/>
      <c r="AF623" s="3"/>
      <c r="AG623" s="3"/>
      <c r="AH623" s="3"/>
      <c r="AI623" s="3"/>
    </row>
    <row r="624" s="1" customFormat="1" ht="57" customHeight="1" spans="1:35">
      <c r="A624" s="26"/>
      <c r="B624" s="32" t="s">
        <v>2040</v>
      </c>
      <c r="C624" s="31" t="s">
        <v>2041</v>
      </c>
      <c r="D624" s="51" t="s">
        <v>230</v>
      </c>
      <c r="E624" s="31" t="s">
        <v>2042</v>
      </c>
      <c r="F624" s="19">
        <v>1</v>
      </c>
      <c r="G624" s="31" t="s">
        <v>259</v>
      </c>
      <c r="H624" s="31" t="s">
        <v>2039</v>
      </c>
      <c r="I624" s="51"/>
      <c r="J624" s="51"/>
      <c r="K624" s="51"/>
      <c r="L624" s="51">
        <v>2568</v>
      </c>
      <c r="M624" s="51">
        <v>8229</v>
      </c>
      <c r="N624" s="51">
        <v>19277</v>
      </c>
      <c r="O624" s="51">
        <v>61770</v>
      </c>
      <c r="P624" s="49">
        <v>2500</v>
      </c>
      <c r="Q624" s="49">
        <v>2500</v>
      </c>
      <c r="R624" s="49"/>
      <c r="S624" s="49">
        <v>2500</v>
      </c>
      <c r="T624" s="49"/>
      <c r="U624" s="49"/>
      <c r="V624" s="49"/>
      <c r="W624" s="31" t="s">
        <v>44</v>
      </c>
      <c r="X624" s="31" t="s">
        <v>44</v>
      </c>
      <c r="Y624" s="31"/>
      <c r="Z624" s="19" t="s">
        <v>233</v>
      </c>
      <c r="AA624" s="19"/>
      <c r="AB624" s="3"/>
      <c r="AC624" s="3"/>
      <c r="AD624" s="3"/>
      <c r="AE624" s="3"/>
      <c r="AF624" s="3"/>
      <c r="AG624" s="3"/>
      <c r="AH624" s="3"/>
      <c r="AI624" s="3"/>
    </row>
    <row r="625" s="1" customFormat="1" ht="57" customHeight="1" spans="1:35">
      <c r="A625" s="26"/>
      <c r="B625" s="32" t="s">
        <v>2043</v>
      </c>
      <c r="C625" s="31" t="s">
        <v>2044</v>
      </c>
      <c r="D625" s="51" t="s">
        <v>230</v>
      </c>
      <c r="E625" s="31" t="s">
        <v>2045</v>
      </c>
      <c r="F625" s="19">
        <v>1</v>
      </c>
      <c r="G625" s="31" t="s">
        <v>122</v>
      </c>
      <c r="H625" s="31" t="s">
        <v>122</v>
      </c>
      <c r="I625" s="51"/>
      <c r="J625" s="51"/>
      <c r="K625" s="51"/>
      <c r="L625" s="51">
        <v>95</v>
      </c>
      <c r="M625" s="51">
        <v>323</v>
      </c>
      <c r="N625" s="51">
        <v>345</v>
      </c>
      <c r="O625" s="51">
        <v>1250</v>
      </c>
      <c r="P625" s="49">
        <v>1500</v>
      </c>
      <c r="Q625" s="49">
        <v>1500</v>
      </c>
      <c r="R625" s="49"/>
      <c r="S625" s="49">
        <v>1500</v>
      </c>
      <c r="T625" s="49"/>
      <c r="U625" s="49"/>
      <c r="V625" s="49"/>
      <c r="W625" s="31" t="s">
        <v>122</v>
      </c>
      <c r="X625" s="31" t="s">
        <v>44</v>
      </c>
      <c r="Y625" s="31"/>
      <c r="Z625" s="19" t="s">
        <v>233</v>
      </c>
      <c r="AA625" s="19"/>
      <c r="AB625" s="3"/>
      <c r="AC625" s="3"/>
      <c r="AD625" s="3"/>
      <c r="AE625" s="3"/>
      <c r="AF625" s="3"/>
      <c r="AG625" s="3"/>
      <c r="AH625" s="3"/>
      <c r="AI625" s="3"/>
    </row>
    <row r="626" s="1" customFormat="1" ht="57" customHeight="1" spans="1:35">
      <c r="A626" s="26"/>
      <c r="B626" s="32" t="s">
        <v>2046</v>
      </c>
      <c r="C626" s="31" t="s">
        <v>2047</v>
      </c>
      <c r="D626" s="51" t="s">
        <v>230</v>
      </c>
      <c r="E626" s="31" t="s">
        <v>2048</v>
      </c>
      <c r="F626" s="19">
        <v>1</v>
      </c>
      <c r="G626" s="31" t="s">
        <v>210</v>
      </c>
      <c r="H626" s="31" t="s">
        <v>2049</v>
      </c>
      <c r="I626" s="51"/>
      <c r="J626" s="51"/>
      <c r="K626" s="51"/>
      <c r="L626" s="51">
        <v>1200</v>
      </c>
      <c r="M626" s="51">
        <v>4000</v>
      </c>
      <c r="N626" s="51">
        <v>19277</v>
      </c>
      <c r="O626" s="51">
        <v>61770</v>
      </c>
      <c r="P626" s="49">
        <v>3000</v>
      </c>
      <c r="Q626" s="49">
        <v>3000</v>
      </c>
      <c r="R626" s="49"/>
      <c r="S626" s="49">
        <v>3000</v>
      </c>
      <c r="T626" s="49"/>
      <c r="U626" s="49"/>
      <c r="V626" s="49"/>
      <c r="W626" s="31" t="s">
        <v>210</v>
      </c>
      <c r="X626" s="31" t="s">
        <v>44</v>
      </c>
      <c r="Y626" s="31"/>
      <c r="Z626" s="19" t="s">
        <v>233</v>
      </c>
      <c r="AA626" s="19"/>
      <c r="AB626" s="3"/>
      <c r="AC626" s="3"/>
      <c r="AD626" s="3"/>
      <c r="AE626" s="3"/>
      <c r="AF626" s="3"/>
      <c r="AG626" s="3"/>
      <c r="AH626" s="3"/>
      <c r="AI626" s="3"/>
    </row>
    <row r="627" s="3" customFormat="1" ht="74.1" customHeight="1" spans="1:27">
      <c r="A627" s="21" t="s">
        <v>2050</v>
      </c>
      <c r="B627" s="19"/>
      <c r="C627" s="52"/>
      <c r="D627" s="25"/>
      <c r="E627" s="25"/>
      <c r="F627" s="19">
        <f>SUM(F628)</f>
        <v>2</v>
      </c>
      <c r="G627" s="25"/>
      <c r="H627" s="25"/>
      <c r="I627" s="25"/>
      <c r="J627" s="25"/>
      <c r="K627" s="25"/>
      <c r="L627" s="19"/>
      <c r="M627" s="19"/>
      <c r="N627" s="19"/>
      <c r="O627" s="19"/>
      <c r="P627" s="19">
        <f>SUM(P628)</f>
        <v>315</v>
      </c>
      <c r="Q627" s="19">
        <f t="shared" ref="Q627:V627" si="34">SUM(Q628)</f>
        <v>315</v>
      </c>
      <c r="R627" s="19">
        <f t="shared" si="34"/>
        <v>300</v>
      </c>
      <c r="S627" s="19">
        <f t="shared" si="34"/>
        <v>15</v>
      </c>
      <c r="T627" s="19">
        <f t="shared" si="34"/>
        <v>0</v>
      </c>
      <c r="U627" s="19">
        <f t="shared" si="34"/>
        <v>0</v>
      </c>
      <c r="V627" s="19">
        <f t="shared" si="34"/>
        <v>0</v>
      </c>
      <c r="W627" s="19"/>
      <c r="X627" s="19"/>
      <c r="Y627" s="19"/>
      <c r="Z627" s="19"/>
      <c r="AA627" s="19"/>
    </row>
    <row r="628" s="3" customFormat="1" ht="74.1" customHeight="1" spans="1:27">
      <c r="A628" s="30" t="s">
        <v>2051</v>
      </c>
      <c r="B628" s="19"/>
      <c r="C628" s="20"/>
      <c r="D628" s="19"/>
      <c r="E628" s="19"/>
      <c r="F628" s="19">
        <f>SUM(F629:F630)</f>
        <v>2</v>
      </c>
      <c r="G628" s="19"/>
      <c r="H628" s="19"/>
      <c r="I628" s="19"/>
      <c r="J628" s="19"/>
      <c r="K628" s="19"/>
      <c r="L628" s="19"/>
      <c r="M628" s="19"/>
      <c r="N628" s="19"/>
      <c r="O628" s="19"/>
      <c r="P628" s="19">
        <f>SUM(P629:P630)</f>
        <v>315</v>
      </c>
      <c r="Q628" s="19">
        <f t="shared" ref="Q628:V628" si="35">SUM(Q629:Q630)</f>
        <v>315</v>
      </c>
      <c r="R628" s="19">
        <f t="shared" si="35"/>
        <v>300</v>
      </c>
      <c r="S628" s="19">
        <f t="shared" si="35"/>
        <v>15</v>
      </c>
      <c r="T628" s="19">
        <f t="shared" si="35"/>
        <v>0</v>
      </c>
      <c r="U628" s="19">
        <f t="shared" si="35"/>
        <v>0</v>
      </c>
      <c r="V628" s="19">
        <f t="shared" si="35"/>
        <v>0</v>
      </c>
      <c r="W628" s="19"/>
      <c r="X628" s="19"/>
      <c r="Y628" s="19"/>
      <c r="Z628" s="19"/>
      <c r="AA628" s="19"/>
    </row>
    <row r="629" s="1" customFormat="1" ht="74.1" customHeight="1" spans="1:49">
      <c r="A629" s="32"/>
      <c r="B629" s="32" t="s">
        <v>2052</v>
      </c>
      <c r="C629" s="20" t="s">
        <v>2053</v>
      </c>
      <c r="D629" s="19" t="s">
        <v>446</v>
      </c>
      <c r="E629" s="31" t="s">
        <v>2054</v>
      </c>
      <c r="F629" s="19">
        <v>1</v>
      </c>
      <c r="G629" s="19" t="s">
        <v>2055</v>
      </c>
      <c r="H629" s="19" t="s">
        <v>2056</v>
      </c>
      <c r="I629" s="19"/>
      <c r="J629" s="19"/>
      <c r="K629" s="19"/>
      <c r="L629" s="19">
        <v>1291</v>
      </c>
      <c r="M629" s="19">
        <v>3873</v>
      </c>
      <c r="N629" s="19">
        <v>3000</v>
      </c>
      <c r="O629" s="19">
        <v>10400</v>
      </c>
      <c r="P629" s="19">
        <v>300</v>
      </c>
      <c r="Q629" s="19">
        <v>300</v>
      </c>
      <c r="R629" s="19">
        <v>300</v>
      </c>
      <c r="S629" s="19"/>
      <c r="T629" s="19"/>
      <c r="U629" s="19"/>
      <c r="V629" s="19"/>
      <c r="W629" s="19" t="s">
        <v>2055</v>
      </c>
      <c r="X629" s="19" t="s">
        <v>226</v>
      </c>
      <c r="Y629" s="19" t="s">
        <v>1031</v>
      </c>
      <c r="Z629" s="19" t="s">
        <v>46</v>
      </c>
      <c r="AA629" s="19"/>
      <c r="AB629" s="3"/>
      <c r="AC629" s="3"/>
      <c r="AD629" s="3"/>
      <c r="AE629" s="3"/>
      <c r="AF629" s="3"/>
      <c r="AG629" s="3"/>
      <c r="AH629" s="3"/>
      <c r="AI629" s="3"/>
      <c r="AV629" s="1" t="s">
        <v>75</v>
      </c>
      <c r="AW629" s="1" t="s">
        <v>49</v>
      </c>
    </row>
    <row r="630" s="1" customFormat="1" ht="74.1" customHeight="1" spans="1:35">
      <c r="A630" s="32"/>
      <c r="B630" s="32" t="s">
        <v>2057</v>
      </c>
      <c r="C630" s="20" t="s">
        <v>2058</v>
      </c>
      <c r="D630" s="19" t="s">
        <v>230</v>
      </c>
      <c r="E630" s="31" t="s">
        <v>2059</v>
      </c>
      <c r="F630" s="19">
        <v>1</v>
      </c>
      <c r="G630" s="19" t="s">
        <v>79</v>
      </c>
      <c r="H630" s="19" t="s">
        <v>623</v>
      </c>
      <c r="I630" s="19" t="s">
        <v>42</v>
      </c>
      <c r="J630" s="19" t="s">
        <v>42</v>
      </c>
      <c r="K630" s="19" t="s">
        <v>100</v>
      </c>
      <c r="L630" s="19">
        <v>8</v>
      </c>
      <c r="M630" s="19">
        <v>32</v>
      </c>
      <c r="N630" s="19">
        <v>36</v>
      </c>
      <c r="O630" s="19">
        <v>266</v>
      </c>
      <c r="P630" s="19">
        <v>15</v>
      </c>
      <c r="Q630" s="19">
        <v>15</v>
      </c>
      <c r="R630" s="19"/>
      <c r="S630" s="19">
        <v>15</v>
      </c>
      <c r="T630" s="19"/>
      <c r="U630" s="19"/>
      <c r="V630" s="19"/>
      <c r="W630" s="19" t="s">
        <v>79</v>
      </c>
      <c r="X630" s="19" t="s">
        <v>226</v>
      </c>
      <c r="Y630" s="19"/>
      <c r="Z630" s="19" t="s">
        <v>690</v>
      </c>
      <c r="AA630" s="19"/>
      <c r="AB630" s="3"/>
      <c r="AC630" s="3"/>
      <c r="AD630" s="3"/>
      <c r="AE630" s="3"/>
      <c r="AF630" s="3"/>
      <c r="AG630" s="3"/>
      <c r="AH630" s="3"/>
      <c r="AI630" s="3"/>
    </row>
    <row r="631" s="3" customFormat="1" ht="74.1" customHeight="1" spans="1:27">
      <c r="A631" s="21" t="s">
        <v>2060</v>
      </c>
      <c r="B631" s="19"/>
      <c r="C631" s="52"/>
      <c r="D631" s="25"/>
      <c r="E631" s="25"/>
      <c r="F631" s="19">
        <f t="shared" ref="F631:F636" si="36">F632</f>
        <v>1</v>
      </c>
      <c r="G631" s="25"/>
      <c r="H631" s="25"/>
      <c r="I631" s="25"/>
      <c r="J631" s="25"/>
      <c r="K631" s="25"/>
      <c r="L631" s="19"/>
      <c r="M631" s="19"/>
      <c r="N631" s="19"/>
      <c r="O631" s="19"/>
      <c r="P631" s="19">
        <f t="shared" ref="P631:P636" si="37">P632</f>
        <v>540</v>
      </c>
      <c r="Q631" s="19">
        <f t="shared" ref="Q631:V631" si="38">Q632</f>
        <v>540</v>
      </c>
      <c r="R631" s="19">
        <f t="shared" si="38"/>
        <v>540</v>
      </c>
      <c r="S631" s="19">
        <f t="shared" si="38"/>
        <v>0</v>
      </c>
      <c r="T631" s="19">
        <f t="shared" si="38"/>
        <v>0</v>
      </c>
      <c r="U631" s="19">
        <f t="shared" si="38"/>
        <v>0</v>
      </c>
      <c r="V631" s="19">
        <f t="shared" si="38"/>
        <v>0</v>
      </c>
      <c r="W631" s="19"/>
      <c r="X631" s="19"/>
      <c r="Y631" s="19"/>
      <c r="Z631" s="19"/>
      <c r="AA631" s="19"/>
    </row>
    <row r="632" s="3" customFormat="1" ht="74.1" customHeight="1" spans="1:27">
      <c r="A632" s="57" t="s">
        <v>2061</v>
      </c>
      <c r="B632" s="19"/>
      <c r="C632" s="20"/>
      <c r="D632" s="19"/>
      <c r="E632" s="19"/>
      <c r="F632" s="19">
        <f t="shared" si="36"/>
        <v>1</v>
      </c>
      <c r="G632" s="19"/>
      <c r="H632" s="19"/>
      <c r="I632" s="19"/>
      <c r="J632" s="19"/>
      <c r="K632" s="19"/>
      <c r="L632" s="19"/>
      <c r="M632" s="19"/>
      <c r="N632" s="19"/>
      <c r="O632" s="19"/>
      <c r="P632" s="19">
        <f t="shared" si="37"/>
        <v>540</v>
      </c>
      <c r="Q632" s="19">
        <f t="shared" ref="Q632:V632" si="39">Q633</f>
        <v>540</v>
      </c>
      <c r="R632" s="19">
        <f t="shared" si="39"/>
        <v>540</v>
      </c>
      <c r="S632" s="19">
        <f t="shared" si="39"/>
        <v>0</v>
      </c>
      <c r="T632" s="19">
        <f t="shared" si="39"/>
        <v>0</v>
      </c>
      <c r="U632" s="19">
        <f t="shared" si="39"/>
        <v>0</v>
      </c>
      <c r="V632" s="19">
        <f t="shared" si="39"/>
        <v>0</v>
      </c>
      <c r="W632" s="19"/>
      <c r="X632" s="19"/>
      <c r="Y632" s="19"/>
      <c r="Z632" s="19"/>
      <c r="AA632" s="19"/>
    </row>
    <row r="633" s="3" customFormat="1" ht="74.1" customHeight="1" spans="1:27">
      <c r="A633" s="30" t="s">
        <v>2062</v>
      </c>
      <c r="B633" s="19"/>
      <c r="C633" s="20"/>
      <c r="D633" s="19"/>
      <c r="E633" s="19"/>
      <c r="F633" s="19">
        <f>SUM(F634)</f>
        <v>1</v>
      </c>
      <c r="G633" s="19"/>
      <c r="H633" s="19"/>
      <c r="I633" s="19"/>
      <c r="J633" s="19"/>
      <c r="K633" s="19"/>
      <c r="L633" s="19"/>
      <c r="M633" s="19"/>
      <c r="N633" s="19"/>
      <c r="O633" s="19"/>
      <c r="P633" s="19">
        <f>SUM(P634)</f>
        <v>540</v>
      </c>
      <c r="Q633" s="19">
        <f t="shared" ref="Q633:V633" si="40">SUM(Q634)</f>
        <v>540</v>
      </c>
      <c r="R633" s="19">
        <f t="shared" si="40"/>
        <v>540</v>
      </c>
      <c r="S633" s="19">
        <f t="shared" si="40"/>
        <v>0</v>
      </c>
      <c r="T633" s="19">
        <f t="shared" si="40"/>
        <v>0</v>
      </c>
      <c r="U633" s="19">
        <f t="shared" si="40"/>
        <v>0</v>
      </c>
      <c r="V633" s="19">
        <f t="shared" si="40"/>
        <v>0</v>
      </c>
      <c r="W633" s="19"/>
      <c r="X633" s="19"/>
      <c r="Y633" s="19"/>
      <c r="Z633" s="19"/>
      <c r="AA633" s="19"/>
    </row>
    <row r="634" s="1" customFormat="1" ht="84" customHeight="1" spans="1:49">
      <c r="A634" s="32"/>
      <c r="B634" s="32" t="s">
        <v>2063</v>
      </c>
      <c r="C634" s="20" t="s">
        <v>2064</v>
      </c>
      <c r="D634" s="19" t="s">
        <v>38</v>
      </c>
      <c r="E634" s="31" t="s">
        <v>2065</v>
      </c>
      <c r="F634" s="19">
        <v>1</v>
      </c>
      <c r="G634" s="19" t="s">
        <v>210</v>
      </c>
      <c r="H634" s="19" t="s">
        <v>961</v>
      </c>
      <c r="I634" s="19"/>
      <c r="J634" s="19"/>
      <c r="K634" s="19"/>
      <c r="L634" s="19">
        <v>1800</v>
      </c>
      <c r="M634" s="19">
        <v>1800</v>
      </c>
      <c r="N634" s="19">
        <v>1800</v>
      </c>
      <c r="O634" s="19">
        <v>1800</v>
      </c>
      <c r="P634" s="19">
        <v>540</v>
      </c>
      <c r="Q634" s="19">
        <f>SUM(R634:U634)</f>
        <v>540</v>
      </c>
      <c r="R634" s="19">
        <v>540</v>
      </c>
      <c r="S634" s="19"/>
      <c r="T634" s="19"/>
      <c r="U634" s="19"/>
      <c r="V634" s="19"/>
      <c r="W634" s="19" t="s">
        <v>226</v>
      </c>
      <c r="X634" s="19" t="s">
        <v>226</v>
      </c>
      <c r="Y634" s="19" t="s">
        <v>962</v>
      </c>
      <c r="Z634" s="19" t="s">
        <v>46</v>
      </c>
      <c r="AA634" s="19"/>
      <c r="AB634" s="3"/>
      <c r="AC634" s="3"/>
      <c r="AD634" s="3"/>
      <c r="AE634" s="3"/>
      <c r="AF634" s="3"/>
      <c r="AG634" s="3"/>
      <c r="AH634" s="3"/>
      <c r="AI634" s="3"/>
      <c r="AV634" s="1" t="s">
        <v>75</v>
      </c>
      <c r="AW634" s="1" t="s">
        <v>49</v>
      </c>
    </row>
    <row r="635" s="5" customFormat="1" ht="80.1" customHeight="1" spans="1:47">
      <c r="A635" s="58" t="s">
        <v>2066</v>
      </c>
      <c r="B635" s="17"/>
      <c r="C635" s="59"/>
      <c r="D635" s="17"/>
      <c r="E635" s="58"/>
      <c r="F635" s="17">
        <f>F636</f>
        <v>1</v>
      </c>
      <c r="G635" s="17"/>
      <c r="H635" s="17"/>
      <c r="I635" s="17"/>
      <c r="J635" s="17"/>
      <c r="K635" s="17"/>
      <c r="L635" s="17"/>
      <c r="M635" s="17"/>
      <c r="N635" s="17"/>
      <c r="O635" s="17"/>
      <c r="P635" s="17">
        <f t="shared" si="37"/>
        <v>321</v>
      </c>
      <c r="Q635" s="17">
        <f t="shared" ref="Q635:V635" si="41">Q636</f>
        <v>321</v>
      </c>
      <c r="R635" s="17">
        <f t="shared" si="41"/>
        <v>191</v>
      </c>
      <c r="S635" s="17">
        <f t="shared" si="41"/>
        <v>25</v>
      </c>
      <c r="T635" s="17">
        <f t="shared" si="41"/>
        <v>0</v>
      </c>
      <c r="U635" s="17">
        <f t="shared" si="41"/>
        <v>105</v>
      </c>
      <c r="V635" s="17">
        <f t="shared" si="41"/>
        <v>0</v>
      </c>
      <c r="W635" s="17"/>
      <c r="X635" s="17"/>
      <c r="Y635" s="19"/>
      <c r="Z635" s="17"/>
      <c r="AA635" s="17"/>
      <c r="AB635" s="63"/>
      <c r="AC635" s="63"/>
      <c r="AD635" s="63"/>
      <c r="AE635" s="63"/>
      <c r="AF635" s="63"/>
      <c r="AG635" s="63"/>
      <c r="AH635" s="63"/>
      <c r="AI635" s="63"/>
      <c r="AJ635" s="1"/>
      <c r="AK635" s="1"/>
      <c r="AL635" s="1"/>
      <c r="AM635" s="1"/>
      <c r="AN635" s="1"/>
      <c r="AO635" s="1"/>
      <c r="AP635" s="1"/>
      <c r="AQ635" s="1"/>
      <c r="AR635" s="1"/>
      <c r="AS635" s="1"/>
      <c r="AT635" s="1"/>
      <c r="AU635" s="1"/>
    </row>
    <row r="636" s="1" customFormat="1" ht="80.1" customHeight="1" spans="1:35">
      <c r="A636" s="31" t="s">
        <v>2067</v>
      </c>
      <c r="B636" s="19"/>
      <c r="C636" s="20"/>
      <c r="D636" s="19"/>
      <c r="E636" s="31"/>
      <c r="F636" s="19">
        <f t="shared" si="36"/>
        <v>1</v>
      </c>
      <c r="G636" s="19"/>
      <c r="H636" s="19"/>
      <c r="I636" s="19"/>
      <c r="J636" s="19"/>
      <c r="K636" s="19"/>
      <c r="L636" s="19"/>
      <c r="M636" s="19"/>
      <c r="N636" s="19"/>
      <c r="O636" s="19"/>
      <c r="P636" s="19">
        <f t="shared" si="37"/>
        <v>321</v>
      </c>
      <c r="Q636" s="19">
        <f t="shared" ref="Q636:V636" si="42">Q637</f>
        <v>321</v>
      </c>
      <c r="R636" s="19">
        <f t="shared" si="42"/>
        <v>191</v>
      </c>
      <c r="S636" s="19">
        <f t="shared" si="42"/>
        <v>25</v>
      </c>
      <c r="T636" s="19">
        <f t="shared" si="42"/>
        <v>0</v>
      </c>
      <c r="U636" s="19">
        <f t="shared" si="42"/>
        <v>105</v>
      </c>
      <c r="V636" s="19">
        <f t="shared" si="42"/>
        <v>0</v>
      </c>
      <c r="W636" s="19"/>
      <c r="X636" s="19"/>
      <c r="Y636" s="19"/>
      <c r="Z636" s="19"/>
      <c r="AA636" s="19"/>
      <c r="AB636" s="3"/>
      <c r="AC636" s="3"/>
      <c r="AD636" s="3"/>
      <c r="AE636" s="3"/>
      <c r="AF636" s="3"/>
      <c r="AG636" s="3"/>
      <c r="AH636" s="3"/>
      <c r="AI636" s="3"/>
    </row>
    <row r="637" s="1" customFormat="1" ht="102.95" customHeight="1" spans="1:49">
      <c r="A637" s="32"/>
      <c r="B637" s="32" t="s">
        <v>2067</v>
      </c>
      <c r="C637" s="20" t="s">
        <v>2068</v>
      </c>
      <c r="D637" s="19" t="s">
        <v>38</v>
      </c>
      <c r="E637" s="31" t="s">
        <v>2069</v>
      </c>
      <c r="F637" s="19">
        <v>1</v>
      </c>
      <c r="G637" s="19" t="s">
        <v>210</v>
      </c>
      <c r="H637" s="19" t="s">
        <v>961</v>
      </c>
      <c r="I637" s="19"/>
      <c r="J637" s="19"/>
      <c r="K637" s="19"/>
      <c r="L637" s="19"/>
      <c r="M637" s="19"/>
      <c r="N637" s="19"/>
      <c r="O637" s="19"/>
      <c r="P637" s="19">
        <v>321</v>
      </c>
      <c r="Q637" s="19">
        <f>SUM(R637:U637)</f>
        <v>321</v>
      </c>
      <c r="R637" s="19">
        <v>191</v>
      </c>
      <c r="S637" s="19">
        <v>25</v>
      </c>
      <c r="T637" s="19"/>
      <c r="U637" s="19">
        <v>105</v>
      </c>
      <c r="V637" s="19"/>
      <c r="W637" s="19" t="s">
        <v>226</v>
      </c>
      <c r="X637" s="19" t="s">
        <v>226</v>
      </c>
      <c r="Y637" s="19" t="s">
        <v>2067</v>
      </c>
      <c r="Z637" s="19" t="s">
        <v>2070</v>
      </c>
      <c r="AA637" s="19"/>
      <c r="AB637" s="3"/>
      <c r="AC637" s="3"/>
      <c r="AD637" s="3"/>
      <c r="AE637" s="3"/>
      <c r="AF637" s="3"/>
      <c r="AG637" s="3"/>
      <c r="AH637" s="3"/>
      <c r="AI637" s="3"/>
      <c r="AV637" s="1" t="s">
        <v>75</v>
      </c>
      <c r="AW637" s="1" t="s">
        <v>49</v>
      </c>
    </row>
    <row r="638" s="1" customFormat="1" ht="80.1" customHeight="1" spans="1:35">
      <c r="A638" s="58" t="s">
        <v>2071</v>
      </c>
      <c r="B638" s="19"/>
      <c r="C638" s="20"/>
      <c r="D638" s="19"/>
      <c r="E638" s="31"/>
      <c r="F638" s="19"/>
      <c r="G638" s="19"/>
      <c r="H638" s="19"/>
      <c r="I638" s="19"/>
      <c r="J638" s="19"/>
      <c r="K638" s="19"/>
      <c r="L638" s="19"/>
      <c r="M638" s="19"/>
      <c r="N638" s="19"/>
      <c r="O638" s="19"/>
      <c r="P638" s="19"/>
      <c r="Q638" s="19"/>
      <c r="R638" s="19"/>
      <c r="S638" s="19"/>
      <c r="T638" s="19"/>
      <c r="U638" s="19"/>
      <c r="V638" s="19"/>
      <c r="W638" s="19"/>
      <c r="X638" s="19"/>
      <c r="Y638" s="19"/>
      <c r="Z638" s="19"/>
      <c r="AA638" s="19"/>
      <c r="AB638" s="3"/>
      <c r="AC638" s="3"/>
      <c r="AD638" s="3"/>
      <c r="AE638" s="3"/>
      <c r="AF638" s="3"/>
      <c r="AG638" s="3"/>
      <c r="AH638" s="3"/>
      <c r="AI638" s="3"/>
    </row>
    <row r="639" ht="80.1" customHeight="1" spans="1:25">
      <c r="A639" s="60"/>
      <c r="B639" s="60"/>
      <c r="C639" s="61"/>
      <c r="D639" s="62"/>
      <c r="E639" s="60"/>
      <c r="F639" s="62"/>
      <c r="G639" s="62"/>
      <c r="H639" s="62"/>
      <c r="I639" s="62"/>
      <c r="J639" s="62"/>
      <c r="K639" s="62"/>
      <c r="L639" s="62"/>
      <c r="M639" s="62"/>
      <c r="N639" s="62"/>
      <c r="O639" s="62"/>
      <c r="P639" s="62"/>
      <c r="Q639" s="62"/>
      <c r="R639" s="62"/>
      <c r="S639" s="62"/>
      <c r="T639" s="62"/>
      <c r="U639" s="62"/>
      <c r="V639" s="62"/>
      <c r="W639" s="62"/>
      <c r="X639" s="62"/>
      <c r="Y639" s="62"/>
    </row>
    <row r="640" ht="57" customHeight="1" spans="2:2">
      <c r="B640" s="6"/>
    </row>
    <row r="641" ht="57" customHeight="1" spans="2:2">
      <c r="B641" s="6"/>
    </row>
    <row r="642" customHeight="1" spans="2:2">
      <c r="B642" s="6"/>
    </row>
    <row r="643" customHeight="1" spans="2:2">
      <c r="B643" s="6"/>
    </row>
  </sheetData>
  <mergeCells count="26">
    <mergeCell ref="A1:Y1"/>
    <mergeCell ref="X2:Y2"/>
    <mergeCell ref="P3:V3"/>
    <mergeCell ref="Q4:U4"/>
    <mergeCell ref="A639:Y639"/>
    <mergeCell ref="A3:A5"/>
    <mergeCell ref="B3:B5"/>
    <mergeCell ref="C3:C5"/>
    <mergeCell ref="D3:D5"/>
    <mergeCell ref="E3:E5"/>
    <mergeCell ref="F3:F5"/>
    <mergeCell ref="I3:I5"/>
    <mergeCell ref="J3:J5"/>
    <mergeCell ref="K3:K5"/>
    <mergeCell ref="P4:P5"/>
    <mergeCell ref="V4:V5"/>
    <mergeCell ref="W3:W5"/>
    <mergeCell ref="X3:X5"/>
    <mergeCell ref="Y3:Y5"/>
    <mergeCell ref="Z3:Z5"/>
    <mergeCell ref="AA3:AA5"/>
    <mergeCell ref="AB4:AB5"/>
    <mergeCell ref="AC4:AC5"/>
    <mergeCell ref="G3:H4"/>
    <mergeCell ref="L3:M4"/>
    <mergeCell ref="N3:O4"/>
  </mergeCells>
  <printOptions horizontalCentered="1"/>
  <pageMargins left="0.393055555555556" right="0.389583333333333" top="0.708333333333333" bottom="0.550694444444444" header="0.511805555555556" footer="0.432638888888889"/>
  <pageSetup paperSize="9" scale="58" fitToHeight="0" orientation="landscape" useFirstPageNumber="1"/>
  <headerFooter alignWithMargins="0">
    <oddFooter>&amp;C&amp;14第 45 页，共 46 页</oddFooter>
  </headerFooter>
</worksheet>
</file>

<file path=docProps/app.xml><?xml version="1.0" encoding="utf-8"?>
<Properties xmlns="http://schemas.openxmlformats.org/officeDocument/2006/extended-properties" xmlns:vt="http://schemas.openxmlformats.org/officeDocument/2006/docPropsVTypes">
  <Company>sxsfpb</Company>
  <Application>Microsoft Excel</Application>
  <HeadingPairs>
    <vt:vector size="2" baseType="variant">
      <vt:variant>
        <vt:lpstr>工作表</vt:lpstr>
      </vt:variant>
      <vt:variant>
        <vt:i4>1</vt:i4>
      </vt:variant>
    </vt:vector>
  </HeadingPairs>
  <TitlesOfParts>
    <vt:vector size="1" baseType="lpstr">
      <vt:lpstr>镇安县2023年度巩固拓展脱贫攻坚成果和乡村振兴项目库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fpbcyc</dc:creator>
  <cp:lastModifiedBy>尘</cp:lastModifiedBy>
  <dcterms:created xsi:type="dcterms:W3CDTF">2016-03-06T09:17:00Z</dcterms:created>
  <cp:lastPrinted>2021-06-28T18:10:00Z</cp:lastPrinted>
  <dcterms:modified xsi:type="dcterms:W3CDTF">2025-04-28T03:08:26Z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E25578D1794F4806AEF26E226D97C836_13</vt:lpwstr>
  </property>
  <property fmtid="{D5CDD505-2E9C-101B-9397-08002B2CF9AE}" pid="4" name="KSOReadingLayout">
    <vt:bool>true</vt:bool>
  </property>
</Properties>
</file>