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2025公益岗项目分配表" sheetId="25" r:id="rId1"/>
  </sheets>
  <definedNames>
    <definedName name="ooo">#REF!</definedName>
    <definedName name="ooo" localSheetId="0">#REF!</definedName>
    <definedName name="_xlnm._FilterDatabase" localSheetId="0" hidden="1">'2025公益岗项目分配表'!$A$4:$Q$4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<sst xmlns="http://schemas.openxmlformats.org/spreadsheetml/2006/main" count="40" uniqueCount="31">
  <si>
    <t>2025年第一批农村公益性岗位项目衔接资金分配表</t>
  </si>
  <si>
    <t>单位：人、万元</t>
  </si>
  <si>
    <t>序号</t>
  </si>
  <si>
    <t>镇（街道）
名称</t>
  </si>
  <si>
    <t>水利局开发
（水管员）</t>
  </si>
  <si>
    <t>原移民搬迁公司
开发</t>
  </si>
  <si>
    <t>交通局开发（护路员）</t>
  </si>
  <si>
    <t>各村开发资金不足</t>
  </si>
  <si>
    <t>人数</t>
  </si>
  <si>
    <t>衔接资金合计</t>
  </si>
  <si>
    <t>备注</t>
  </si>
  <si>
    <t>衔接资金</t>
  </si>
  <si>
    <t>工资总额</t>
  </si>
  <si>
    <t>自有资金</t>
  </si>
  <si>
    <t>村数</t>
  </si>
  <si>
    <t>永乐街道办</t>
  </si>
  <si>
    <t>回龙镇</t>
  </si>
  <si>
    <t>铁厂镇</t>
  </si>
  <si>
    <t>大坪镇</t>
  </si>
  <si>
    <t>米粮镇</t>
  </si>
  <si>
    <t>茅坪回族镇</t>
  </si>
  <si>
    <t>西口回族镇</t>
  </si>
  <si>
    <t>高峰镇</t>
  </si>
  <si>
    <t>青铜关镇</t>
  </si>
  <si>
    <t>柴坪镇</t>
  </si>
  <si>
    <t>庙沟镇</t>
  </si>
  <si>
    <t>达仁镇</t>
  </si>
  <si>
    <t>木王镇</t>
  </si>
  <si>
    <t>月河镇</t>
  </si>
  <si>
    <t>云盖寺镇</t>
  </si>
  <si>
    <t>合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</si>
</sst>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.00_ "/>
    <numFmt numFmtId="178" formatCode="0_ "/>
  </numFmts>
  <fonts count="35">
    <font>
      <sz val="11"/>
      <color theme="1"/>
      <name val="宋体"/>
      <charset val="134"/>
      <scheme val="minor"/>
    </font>
    <font>
      <sz val="2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20"/>
      <color rgb="FF000000"/>
      <name val="方正小标宋简体"/>
      <charset val="134"/>
    </font>
    <font>
      <b/>
      <sz val="14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1"/>
      <color indexed="8"/>
      <name val="Tahoma"/>
      <charset val="134"/>
    </font>
    <font>
      <sz val="10"/>
      <name val="Arial"/>
      <charset val="0"/>
    </font>
    <font>
      <sz val="12"/>
      <name val="宋体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/>
    <xf numFmtId="0" fontId="31" fillId="0" borderId="0" applyBorder="0"/>
    <xf numFmtId="176" fontId="32" fillId="0" borderId="0"/>
    <xf numFmtId="0" fontId="32" fillId="0" borderId="0"/>
    <xf numFmtId="0" fontId="33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30" fillId="0" borderId="0"/>
    <xf numFmtId="0" fontId="2" fillId="0" borderId="0">
      <alignment vertical="center"/>
    </xf>
    <xf numFmtId="0" fontId="32" fillId="0" borderId="0"/>
    <xf numFmtId="0" fontId="30" fillId="0" borderId="0"/>
    <xf numFmtId="0" fontId="33" fillId="0" borderId="0">
      <alignment vertical="center"/>
    </xf>
    <xf numFmtId="0" fontId="0" fillId="0" borderId="0">
      <alignment vertical="center"/>
    </xf>
    <xf numFmtId="176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178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6" fillId="0" borderId="4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9" fillId="0" borderId="0" xfId="0" applyNumberFormat="1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178" fontId="7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0 11" xfId="50"/>
    <cellStyle name="常规 54" xfId="51"/>
    <cellStyle name="常规 100 2" xfId="52"/>
    <cellStyle name="常规 116" xfId="53"/>
    <cellStyle name="常规 2 10" xfId="54"/>
    <cellStyle name="常规 10 2" xfId="55"/>
    <cellStyle name="常规 3" xfId="56"/>
    <cellStyle name="常规 62" xfId="57"/>
    <cellStyle name="常规 2" xfId="58"/>
    <cellStyle name="常规 4" xfId="59"/>
    <cellStyle name="常规 5" xfId="60"/>
    <cellStyle name="常规 200" xfId="61"/>
    <cellStyle name="常规_Sheet1" xfId="62"/>
    <cellStyle name="常规 10 7" xfId="63"/>
    <cellStyle name="常规 72" xfId="64"/>
    <cellStyle name="常规 126" xfId="65"/>
    <cellStyle name="常规 14 2" xfId="66"/>
    <cellStyle name="常规 12" xfId="67"/>
    <cellStyle name="常规 10" xfId="68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9"/>
  <sheetViews>
    <sheetView tabSelected="1" workbookViewId="0">
      <selection activeCell="W11" sqref="W11"/>
    </sheetView>
  </sheetViews>
  <sheetFormatPr defaultColWidth="9" defaultRowHeight="14.4"/>
  <cols>
    <col min="1" max="1" width="4.88888888888889" style="2" customWidth="1"/>
    <col min="2" max="2" width="9.66666666666667" style="2" customWidth="1"/>
    <col min="3" max="3" width="6.66666666666667" style="2" customWidth="1"/>
    <col min="4" max="4" width="7.22222222222222" style="2" customWidth="1"/>
    <col min="5" max="5" width="6.66666666666667" style="2" customWidth="1"/>
    <col min="6" max="6" width="8" style="2" customWidth="1"/>
    <col min="7" max="7" width="6.33333333333333" style="2" customWidth="1"/>
    <col min="8" max="9" width="7.88888888888889" style="2" customWidth="1"/>
    <col min="10" max="10" width="7.55555555555556" style="2" customWidth="1"/>
    <col min="11" max="11" width="6.77777777777778" style="2" customWidth="1"/>
    <col min="12" max="12" width="6.33333333333333" style="2" customWidth="1"/>
    <col min="13" max="13" width="7.77777777777778" style="3" customWidth="1"/>
    <col min="14" max="14" width="7.77777777777778" style="2" customWidth="1"/>
    <col min="15" max="15" width="8.11111111111111" style="4" customWidth="1"/>
    <col min="16" max="16" width="8.11111111111111" style="5" customWidth="1"/>
    <col min="17" max="17" width="8.77777777777778" style="2" customWidth="1"/>
    <col min="18" max="18" width="9.33333333333333" style="6" customWidth="1"/>
    <col min="19" max="16384" width="9" style="2"/>
  </cols>
  <sheetData>
    <row r="1" s="1" customFormat="1" ht="30" customHeight="1" spans="1:18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="2" customFormat="1" ht="15" customHeight="1" spans="1:18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15" t="s">
        <v>1</v>
      </c>
      <c r="N2" s="15"/>
      <c r="O2" s="15"/>
      <c r="P2" s="15"/>
      <c r="Q2" s="15"/>
      <c r="R2" s="6"/>
    </row>
    <row r="3" s="2" customFormat="1" ht="25" customHeight="1" spans="1:18">
      <c r="A3" s="9" t="s">
        <v>2</v>
      </c>
      <c r="B3" s="10" t="s">
        <v>3</v>
      </c>
      <c r="C3" s="10" t="s">
        <v>4</v>
      </c>
      <c r="D3" s="10"/>
      <c r="E3" s="11" t="s">
        <v>5</v>
      </c>
      <c r="F3" s="12"/>
      <c r="G3" s="10" t="s">
        <v>6</v>
      </c>
      <c r="H3" s="10"/>
      <c r="I3" s="10"/>
      <c r="J3" s="10"/>
      <c r="K3" s="11" t="s">
        <v>7</v>
      </c>
      <c r="L3" s="16"/>
      <c r="M3" s="16"/>
      <c r="N3" s="16"/>
      <c r="O3" s="12"/>
      <c r="P3" s="17" t="s">
        <v>8</v>
      </c>
      <c r="Q3" s="25" t="s">
        <v>9</v>
      </c>
      <c r="R3" s="26" t="s">
        <v>10</v>
      </c>
    </row>
    <row r="4" s="2" customFormat="1" ht="20" customHeight="1" spans="1:18">
      <c r="A4" s="9"/>
      <c r="B4" s="10"/>
      <c r="C4" s="10" t="s">
        <v>8</v>
      </c>
      <c r="D4" s="9" t="s">
        <v>11</v>
      </c>
      <c r="E4" s="10" t="s">
        <v>8</v>
      </c>
      <c r="F4" s="10" t="s">
        <v>11</v>
      </c>
      <c r="G4" s="10" t="s">
        <v>8</v>
      </c>
      <c r="H4" s="10" t="s">
        <v>12</v>
      </c>
      <c r="I4" s="10" t="s">
        <v>13</v>
      </c>
      <c r="J4" s="9" t="s">
        <v>11</v>
      </c>
      <c r="K4" s="9" t="s">
        <v>14</v>
      </c>
      <c r="L4" s="9" t="s">
        <v>8</v>
      </c>
      <c r="M4" s="18" t="s">
        <v>12</v>
      </c>
      <c r="N4" s="9" t="s">
        <v>13</v>
      </c>
      <c r="O4" s="19" t="s">
        <v>11</v>
      </c>
      <c r="P4" s="17"/>
      <c r="Q4" s="25"/>
      <c r="R4" s="26"/>
    </row>
    <row r="5" s="2" customFormat="1" ht="25" customHeight="1" spans="1:18">
      <c r="A5" s="9">
        <v>1</v>
      </c>
      <c r="B5" s="9" t="s">
        <v>15</v>
      </c>
      <c r="C5" s="9">
        <v>8</v>
      </c>
      <c r="D5" s="9">
        <v>4.8</v>
      </c>
      <c r="E5" s="9">
        <v>7</v>
      </c>
      <c r="F5" s="9">
        <v>4.56</v>
      </c>
      <c r="G5" s="9">
        <v>70</v>
      </c>
      <c r="H5" s="9">
        <f t="shared" ref="H5:H19" si="0">G5*0.6</f>
        <v>42</v>
      </c>
      <c r="I5" s="20">
        <v>15.95</v>
      </c>
      <c r="J5" s="9">
        <f t="shared" ref="J5:J19" si="1">H5-I5</f>
        <v>26.05</v>
      </c>
      <c r="K5" s="9">
        <v>5</v>
      </c>
      <c r="L5" s="21">
        <v>87</v>
      </c>
      <c r="M5" s="20">
        <v>54.96</v>
      </c>
      <c r="N5" s="21">
        <f t="shared" ref="N5:N19" si="2">M5-O5</f>
        <v>42.81</v>
      </c>
      <c r="O5" s="19">
        <v>12.15</v>
      </c>
      <c r="P5" s="17">
        <f>C5+E5+G5+L5</f>
        <v>172</v>
      </c>
      <c r="Q5" s="21">
        <f>D5+F5+J5+O5</f>
        <v>47.56</v>
      </c>
      <c r="R5" s="27"/>
    </row>
    <row r="6" s="2" customFormat="1" ht="25" customHeight="1" spans="1:18">
      <c r="A6" s="9">
        <v>2</v>
      </c>
      <c r="B6" s="9" t="s">
        <v>16</v>
      </c>
      <c r="C6" s="9">
        <v>10</v>
      </c>
      <c r="D6" s="9">
        <v>6</v>
      </c>
      <c r="E6" s="9">
        <v>4</v>
      </c>
      <c r="F6" s="9">
        <v>2.4</v>
      </c>
      <c r="G6" s="9">
        <v>21</v>
      </c>
      <c r="H6" s="9">
        <f t="shared" si="0"/>
        <v>12.6</v>
      </c>
      <c r="I6" s="20">
        <v>3.95</v>
      </c>
      <c r="J6" s="9">
        <f t="shared" si="1"/>
        <v>8.65</v>
      </c>
      <c r="K6" s="9">
        <v>3</v>
      </c>
      <c r="L6" s="21">
        <v>8</v>
      </c>
      <c r="M6" s="20">
        <v>4.8</v>
      </c>
      <c r="N6" s="21">
        <f t="shared" si="2"/>
        <v>2.55</v>
      </c>
      <c r="O6" s="19">
        <v>2.25</v>
      </c>
      <c r="P6" s="17">
        <f t="shared" ref="P6:P20" si="3">C6+E6+G6+L6</f>
        <v>43</v>
      </c>
      <c r="Q6" s="21">
        <f t="shared" ref="Q6:Q20" si="4">D6+F6+J6+O6</f>
        <v>19.3</v>
      </c>
      <c r="R6" s="27"/>
    </row>
    <row r="7" s="2" customFormat="1" ht="25" customHeight="1" spans="1:18">
      <c r="A7" s="9">
        <v>3</v>
      </c>
      <c r="B7" s="9" t="s">
        <v>17</v>
      </c>
      <c r="C7" s="9">
        <v>10</v>
      </c>
      <c r="D7" s="9">
        <v>6</v>
      </c>
      <c r="E7" s="9">
        <v>3</v>
      </c>
      <c r="F7" s="9">
        <v>1.8</v>
      </c>
      <c r="G7" s="9">
        <v>53</v>
      </c>
      <c r="H7" s="9">
        <f t="shared" si="0"/>
        <v>31.8</v>
      </c>
      <c r="I7" s="20">
        <v>3.62</v>
      </c>
      <c r="J7" s="9">
        <f t="shared" si="1"/>
        <v>28.18</v>
      </c>
      <c r="K7" s="9">
        <v>0</v>
      </c>
      <c r="L7" s="21">
        <v>0</v>
      </c>
      <c r="M7" s="20">
        <v>0</v>
      </c>
      <c r="N7" s="21">
        <v>0</v>
      </c>
      <c r="O7" s="19">
        <v>0</v>
      </c>
      <c r="P7" s="17">
        <f t="shared" si="3"/>
        <v>66</v>
      </c>
      <c r="Q7" s="21">
        <f t="shared" si="4"/>
        <v>35.98</v>
      </c>
      <c r="R7" s="27"/>
    </row>
    <row r="8" s="2" customFormat="1" ht="25" customHeight="1" spans="1:18">
      <c r="A8" s="9">
        <v>4</v>
      </c>
      <c r="B8" s="9" t="s">
        <v>18</v>
      </c>
      <c r="C8" s="9">
        <v>2</v>
      </c>
      <c r="D8" s="9">
        <v>1.2</v>
      </c>
      <c r="E8" s="9">
        <v>3</v>
      </c>
      <c r="F8" s="9">
        <v>2.16</v>
      </c>
      <c r="G8" s="9">
        <v>21</v>
      </c>
      <c r="H8" s="9">
        <f t="shared" si="0"/>
        <v>12.6</v>
      </c>
      <c r="I8" s="20">
        <v>5.55</v>
      </c>
      <c r="J8" s="9">
        <f t="shared" si="1"/>
        <v>7.05</v>
      </c>
      <c r="K8" s="9">
        <v>1</v>
      </c>
      <c r="L8" s="21">
        <v>11</v>
      </c>
      <c r="M8" s="20">
        <v>6.72</v>
      </c>
      <c r="N8" s="21">
        <f t="shared" si="2"/>
        <v>6.62</v>
      </c>
      <c r="O8" s="19">
        <v>0.1</v>
      </c>
      <c r="P8" s="17">
        <f t="shared" si="3"/>
        <v>37</v>
      </c>
      <c r="Q8" s="21">
        <f t="shared" si="4"/>
        <v>10.51</v>
      </c>
      <c r="R8" s="27"/>
    </row>
    <row r="9" s="2" customFormat="1" ht="25" customHeight="1" spans="1:18">
      <c r="A9" s="9">
        <v>5</v>
      </c>
      <c r="B9" s="9" t="s">
        <v>19</v>
      </c>
      <c r="C9" s="9">
        <v>19</v>
      </c>
      <c r="D9" s="9">
        <v>11.4</v>
      </c>
      <c r="E9" s="9">
        <v>1</v>
      </c>
      <c r="F9" s="9">
        <v>0.6</v>
      </c>
      <c r="G9" s="9">
        <v>76</v>
      </c>
      <c r="H9" s="9">
        <f t="shared" si="0"/>
        <v>45.6</v>
      </c>
      <c r="I9" s="20">
        <v>13.67</v>
      </c>
      <c r="J9" s="9">
        <f t="shared" si="1"/>
        <v>31.93</v>
      </c>
      <c r="K9" s="9">
        <v>6</v>
      </c>
      <c r="L9" s="21">
        <v>66</v>
      </c>
      <c r="M9" s="20">
        <v>40.2</v>
      </c>
      <c r="N9" s="21">
        <f t="shared" si="2"/>
        <v>30.15</v>
      </c>
      <c r="O9" s="19">
        <v>10.05</v>
      </c>
      <c r="P9" s="17">
        <f t="shared" si="3"/>
        <v>162</v>
      </c>
      <c r="Q9" s="21">
        <f t="shared" si="4"/>
        <v>53.98</v>
      </c>
      <c r="R9" s="27"/>
    </row>
    <row r="10" s="2" customFormat="1" ht="25" customHeight="1" spans="1:18">
      <c r="A10" s="9">
        <v>6</v>
      </c>
      <c r="B10" s="9" t="s">
        <v>20</v>
      </c>
      <c r="C10" s="9">
        <v>6</v>
      </c>
      <c r="D10" s="9">
        <v>3.6</v>
      </c>
      <c r="E10" s="9">
        <v>1</v>
      </c>
      <c r="F10" s="9">
        <v>0.6</v>
      </c>
      <c r="G10" s="9">
        <v>24</v>
      </c>
      <c r="H10" s="9">
        <f t="shared" si="0"/>
        <v>14.4</v>
      </c>
      <c r="I10" s="20">
        <v>5.48</v>
      </c>
      <c r="J10" s="9">
        <f t="shared" si="1"/>
        <v>8.92</v>
      </c>
      <c r="K10" s="9">
        <v>1</v>
      </c>
      <c r="L10" s="21">
        <v>24</v>
      </c>
      <c r="M10" s="20">
        <v>15.96</v>
      </c>
      <c r="N10" s="21">
        <f t="shared" si="2"/>
        <v>7.41</v>
      </c>
      <c r="O10" s="19">
        <v>8.55</v>
      </c>
      <c r="P10" s="17">
        <f t="shared" si="3"/>
        <v>55</v>
      </c>
      <c r="Q10" s="21">
        <f t="shared" si="4"/>
        <v>21.67</v>
      </c>
      <c r="R10" s="27"/>
    </row>
    <row r="11" s="2" customFormat="1" ht="25" customHeight="1" spans="1:18">
      <c r="A11" s="9">
        <v>7</v>
      </c>
      <c r="B11" s="9" t="s">
        <v>21</v>
      </c>
      <c r="C11" s="9">
        <v>12</v>
      </c>
      <c r="D11" s="9">
        <v>7.2</v>
      </c>
      <c r="E11" s="9">
        <v>9</v>
      </c>
      <c r="F11" s="9">
        <v>6.12</v>
      </c>
      <c r="G11" s="9">
        <v>36</v>
      </c>
      <c r="H11" s="9">
        <f t="shared" si="0"/>
        <v>21.6</v>
      </c>
      <c r="I11" s="20">
        <v>6.7</v>
      </c>
      <c r="J11" s="9">
        <f t="shared" si="1"/>
        <v>14.9</v>
      </c>
      <c r="K11" s="9">
        <v>3</v>
      </c>
      <c r="L11" s="21">
        <v>49</v>
      </c>
      <c r="M11" s="20">
        <v>31.8</v>
      </c>
      <c r="N11" s="21">
        <f t="shared" si="2"/>
        <v>22.15</v>
      </c>
      <c r="O11" s="19">
        <v>9.65</v>
      </c>
      <c r="P11" s="17">
        <f t="shared" si="3"/>
        <v>106</v>
      </c>
      <c r="Q11" s="21">
        <f t="shared" si="4"/>
        <v>37.87</v>
      </c>
      <c r="R11" s="27"/>
    </row>
    <row r="12" s="2" customFormat="1" ht="25" customHeight="1" spans="1:18">
      <c r="A12" s="9">
        <v>8</v>
      </c>
      <c r="B12" s="9" t="s">
        <v>22</v>
      </c>
      <c r="C12" s="9">
        <v>14</v>
      </c>
      <c r="D12" s="9">
        <v>8.4</v>
      </c>
      <c r="E12" s="9">
        <v>0</v>
      </c>
      <c r="F12" s="9">
        <v>0</v>
      </c>
      <c r="G12" s="9">
        <v>31</v>
      </c>
      <c r="H12" s="9">
        <f t="shared" si="0"/>
        <v>18.6</v>
      </c>
      <c r="I12" s="20">
        <v>6.42</v>
      </c>
      <c r="J12" s="9">
        <f t="shared" si="1"/>
        <v>12.18</v>
      </c>
      <c r="K12" s="9">
        <v>8</v>
      </c>
      <c r="L12" s="21">
        <v>59</v>
      </c>
      <c r="M12" s="20">
        <v>36.12</v>
      </c>
      <c r="N12" s="21">
        <f t="shared" si="2"/>
        <v>18.73</v>
      </c>
      <c r="O12" s="19">
        <v>17.39</v>
      </c>
      <c r="P12" s="17">
        <f t="shared" si="3"/>
        <v>104</v>
      </c>
      <c r="Q12" s="21">
        <f t="shared" si="4"/>
        <v>37.97</v>
      </c>
      <c r="R12" s="27"/>
    </row>
    <row r="13" s="2" customFormat="1" ht="25" customHeight="1" spans="1:18">
      <c r="A13" s="9">
        <v>9</v>
      </c>
      <c r="B13" s="9" t="s">
        <v>23</v>
      </c>
      <c r="C13" s="9">
        <v>6</v>
      </c>
      <c r="D13" s="9">
        <v>3.6</v>
      </c>
      <c r="E13" s="9">
        <v>14</v>
      </c>
      <c r="F13" s="9">
        <v>8.4</v>
      </c>
      <c r="G13" s="9">
        <v>56</v>
      </c>
      <c r="H13" s="9">
        <f t="shared" si="0"/>
        <v>33.6</v>
      </c>
      <c r="I13" s="20">
        <v>11.3</v>
      </c>
      <c r="J13" s="9">
        <f t="shared" si="1"/>
        <v>22.3</v>
      </c>
      <c r="K13" s="9">
        <v>5</v>
      </c>
      <c r="L13" s="21">
        <v>32</v>
      </c>
      <c r="M13" s="20">
        <v>18.96</v>
      </c>
      <c r="N13" s="21">
        <f t="shared" si="2"/>
        <v>12.51</v>
      </c>
      <c r="O13" s="19">
        <v>6.45</v>
      </c>
      <c r="P13" s="17">
        <f t="shared" si="3"/>
        <v>108</v>
      </c>
      <c r="Q13" s="21">
        <f t="shared" si="4"/>
        <v>40.75</v>
      </c>
      <c r="R13" s="27"/>
    </row>
    <row r="14" s="2" customFormat="1" ht="25" customHeight="1" spans="1:18">
      <c r="A14" s="9">
        <v>10</v>
      </c>
      <c r="B14" s="9" t="s">
        <v>24</v>
      </c>
      <c r="C14" s="9">
        <v>7</v>
      </c>
      <c r="D14" s="9">
        <v>4.2</v>
      </c>
      <c r="E14" s="9">
        <v>1</v>
      </c>
      <c r="F14" s="9">
        <v>0.6</v>
      </c>
      <c r="G14" s="9">
        <v>43</v>
      </c>
      <c r="H14" s="9">
        <f t="shared" si="0"/>
        <v>25.8</v>
      </c>
      <c r="I14" s="20">
        <v>10.9</v>
      </c>
      <c r="J14" s="9">
        <f t="shared" si="1"/>
        <v>14.9</v>
      </c>
      <c r="K14" s="9">
        <v>5</v>
      </c>
      <c r="L14" s="21">
        <v>91</v>
      </c>
      <c r="M14" s="20">
        <v>57.84</v>
      </c>
      <c r="N14" s="21">
        <f t="shared" si="2"/>
        <v>46.44</v>
      </c>
      <c r="O14" s="19">
        <v>11.4</v>
      </c>
      <c r="P14" s="17">
        <f t="shared" si="3"/>
        <v>142</v>
      </c>
      <c r="Q14" s="21">
        <f t="shared" si="4"/>
        <v>31.1</v>
      </c>
      <c r="R14" s="27"/>
    </row>
    <row r="15" s="2" customFormat="1" ht="25" customHeight="1" spans="1:18">
      <c r="A15" s="9">
        <v>11</v>
      </c>
      <c r="B15" s="9" t="s">
        <v>25</v>
      </c>
      <c r="C15" s="9">
        <v>13</v>
      </c>
      <c r="D15" s="9">
        <v>7.8</v>
      </c>
      <c r="E15" s="9">
        <v>2</v>
      </c>
      <c r="F15" s="9">
        <v>1.2</v>
      </c>
      <c r="G15" s="9">
        <v>92</v>
      </c>
      <c r="H15" s="9">
        <f t="shared" si="0"/>
        <v>55.2</v>
      </c>
      <c r="I15" s="20">
        <v>6.42</v>
      </c>
      <c r="J15" s="9">
        <f t="shared" si="1"/>
        <v>48.78</v>
      </c>
      <c r="K15" s="9">
        <v>1</v>
      </c>
      <c r="L15" s="21">
        <v>3</v>
      </c>
      <c r="M15" s="20">
        <v>1.8</v>
      </c>
      <c r="N15" s="21">
        <f t="shared" si="2"/>
        <v>1</v>
      </c>
      <c r="O15" s="19">
        <v>0.8</v>
      </c>
      <c r="P15" s="17">
        <f t="shared" si="3"/>
        <v>110</v>
      </c>
      <c r="Q15" s="21">
        <f t="shared" si="4"/>
        <v>58.58</v>
      </c>
      <c r="R15" s="27"/>
    </row>
    <row r="16" s="2" customFormat="1" ht="25" customHeight="1" spans="1:18">
      <c r="A16" s="9">
        <v>12</v>
      </c>
      <c r="B16" s="9" t="s">
        <v>26</v>
      </c>
      <c r="C16" s="9">
        <v>3</v>
      </c>
      <c r="D16" s="9">
        <v>1.8</v>
      </c>
      <c r="E16" s="9">
        <v>1</v>
      </c>
      <c r="F16" s="9">
        <v>0.6</v>
      </c>
      <c r="G16" s="9">
        <v>29</v>
      </c>
      <c r="H16" s="9">
        <f t="shared" si="0"/>
        <v>17.4</v>
      </c>
      <c r="I16" s="20">
        <v>7.2</v>
      </c>
      <c r="J16" s="9">
        <f t="shared" si="1"/>
        <v>10.2</v>
      </c>
      <c r="K16" s="9">
        <v>5</v>
      </c>
      <c r="L16" s="21">
        <v>61</v>
      </c>
      <c r="M16" s="20">
        <v>36.84</v>
      </c>
      <c r="N16" s="21">
        <f t="shared" si="2"/>
        <v>29.09</v>
      </c>
      <c r="O16" s="19">
        <v>7.75</v>
      </c>
      <c r="P16" s="17">
        <f t="shared" si="3"/>
        <v>94</v>
      </c>
      <c r="Q16" s="21">
        <f t="shared" si="4"/>
        <v>20.35</v>
      </c>
      <c r="R16" s="27"/>
    </row>
    <row r="17" s="2" customFormat="1" ht="25" customHeight="1" spans="1:18">
      <c r="A17" s="9">
        <v>13</v>
      </c>
      <c r="B17" s="9" t="s">
        <v>27</v>
      </c>
      <c r="C17" s="9">
        <v>7</v>
      </c>
      <c r="D17" s="9">
        <v>4.2</v>
      </c>
      <c r="E17" s="9">
        <v>1</v>
      </c>
      <c r="F17" s="9">
        <v>0.6</v>
      </c>
      <c r="G17" s="9">
        <v>42</v>
      </c>
      <c r="H17" s="9">
        <f t="shared" si="0"/>
        <v>25.2</v>
      </c>
      <c r="I17" s="20">
        <v>9.9</v>
      </c>
      <c r="J17" s="9">
        <f t="shared" si="1"/>
        <v>15.3</v>
      </c>
      <c r="K17" s="9">
        <v>1</v>
      </c>
      <c r="L17" s="21">
        <v>23</v>
      </c>
      <c r="M17" s="20">
        <v>15.12</v>
      </c>
      <c r="N17" s="21">
        <f t="shared" si="2"/>
        <v>6.27</v>
      </c>
      <c r="O17" s="19">
        <v>8.85</v>
      </c>
      <c r="P17" s="17">
        <f t="shared" si="3"/>
        <v>73</v>
      </c>
      <c r="Q17" s="21">
        <f t="shared" si="4"/>
        <v>28.95</v>
      </c>
      <c r="R17" s="27"/>
    </row>
    <row r="18" s="2" customFormat="1" ht="25" customHeight="1" spans="1:18">
      <c r="A18" s="9">
        <v>14</v>
      </c>
      <c r="B18" s="9" t="s">
        <v>28</v>
      </c>
      <c r="C18" s="9">
        <v>4</v>
      </c>
      <c r="D18" s="9">
        <v>2.4</v>
      </c>
      <c r="E18" s="9">
        <v>4</v>
      </c>
      <c r="F18" s="9">
        <v>2.76</v>
      </c>
      <c r="G18" s="9">
        <v>32</v>
      </c>
      <c r="H18" s="9">
        <f t="shared" si="0"/>
        <v>19.2</v>
      </c>
      <c r="I18" s="20">
        <v>9</v>
      </c>
      <c r="J18" s="9">
        <f t="shared" si="1"/>
        <v>10.2</v>
      </c>
      <c r="K18" s="9">
        <v>0</v>
      </c>
      <c r="L18" s="21">
        <v>0</v>
      </c>
      <c r="M18" s="20">
        <v>0</v>
      </c>
      <c r="N18" s="21">
        <f t="shared" si="2"/>
        <v>0</v>
      </c>
      <c r="O18" s="19">
        <v>0</v>
      </c>
      <c r="P18" s="17">
        <f t="shared" si="3"/>
        <v>40</v>
      </c>
      <c r="Q18" s="21">
        <f t="shared" si="4"/>
        <v>15.36</v>
      </c>
      <c r="R18" s="27"/>
    </row>
    <row r="19" s="2" customFormat="1" ht="25" customHeight="1" spans="1:18">
      <c r="A19" s="9">
        <v>15</v>
      </c>
      <c r="B19" s="9" t="s">
        <v>29</v>
      </c>
      <c r="C19" s="9">
        <v>5</v>
      </c>
      <c r="D19" s="9">
        <v>3</v>
      </c>
      <c r="E19" s="9">
        <v>3</v>
      </c>
      <c r="F19" s="9">
        <v>2.16</v>
      </c>
      <c r="G19" s="9">
        <v>20</v>
      </c>
      <c r="H19" s="9">
        <f t="shared" si="0"/>
        <v>12</v>
      </c>
      <c r="I19" s="20">
        <v>3.94</v>
      </c>
      <c r="J19" s="9">
        <f t="shared" si="1"/>
        <v>8.06</v>
      </c>
      <c r="K19" s="9">
        <v>2</v>
      </c>
      <c r="L19" s="21">
        <v>7</v>
      </c>
      <c r="M19" s="20">
        <v>4.2</v>
      </c>
      <c r="N19" s="21">
        <f t="shared" si="2"/>
        <v>2.35</v>
      </c>
      <c r="O19" s="19">
        <v>1.85</v>
      </c>
      <c r="P19" s="17">
        <f t="shared" si="3"/>
        <v>35</v>
      </c>
      <c r="Q19" s="21">
        <f t="shared" si="4"/>
        <v>15.07</v>
      </c>
      <c r="R19" s="27"/>
    </row>
    <row r="20" s="2" customFormat="1" ht="25" customHeight="1" spans="1:18">
      <c r="A20" s="9" t="s">
        <v>30</v>
      </c>
      <c r="B20" s="9"/>
      <c r="C20" s="9">
        <v>126</v>
      </c>
      <c r="D20" s="9">
        <v>75.6</v>
      </c>
      <c r="E20" s="9">
        <v>54</v>
      </c>
      <c r="F20" s="9">
        <f t="shared" ref="F20:L20" si="5">SUM(F5:F19)</f>
        <v>34.56</v>
      </c>
      <c r="G20" s="9">
        <f t="shared" si="5"/>
        <v>646</v>
      </c>
      <c r="H20" s="9">
        <f t="shared" si="5"/>
        <v>387.6</v>
      </c>
      <c r="I20" s="9">
        <f t="shared" si="5"/>
        <v>120</v>
      </c>
      <c r="J20" s="9">
        <f t="shared" si="5"/>
        <v>267.6</v>
      </c>
      <c r="K20" s="9">
        <f t="shared" si="5"/>
        <v>46</v>
      </c>
      <c r="L20" s="9">
        <f t="shared" si="5"/>
        <v>521</v>
      </c>
      <c r="M20" s="20">
        <v>325.32</v>
      </c>
      <c r="N20" s="9">
        <f>SUM(N5:N19)</f>
        <v>228.08</v>
      </c>
      <c r="O20" s="19">
        <f>SUM(O5:O19)</f>
        <v>97.24</v>
      </c>
      <c r="P20" s="17">
        <f t="shared" si="3"/>
        <v>1347</v>
      </c>
      <c r="Q20" s="21">
        <f t="shared" si="4"/>
        <v>475</v>
      </c>
      <c r="R20" s="28"/>
    </row>
    <row r="21" s="2" customFormat="1" ht="25" customHeight="1" spans="1:18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4"/>
      <c r="L21" s="14"/>
      <c r="M21" s="22"/>
      <c r="N21" s="14"/>
      <c r="O21" s="23"/>
      <c r="P21" s="24"/>
      <c r="R21" s="6"/>
    </row>
    <row r="22" s="2" customFormat="1" ht="25" customHeight="1" spans="1:18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22"/>
      <c r="N22" s="14"/>
      <c r="O22" s="23"/>
      <c r="P22" s="24"/>
      <c r="R22" s="6"/>
    </row>
    <row r="23" s="2" customFormat="1" ht="25" customHeight="1" spans="1:18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22"/>
      <c r="N23" s="14"/>
      <c r="O23" s="23"/>
      <c r="P23" s="24"/>
      <c r="R23" s="6"/>
    </row>
    <row r="24" s="2" customFormat="1" ht="25" customHeight="1" spans="1:18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22"/>
      <c r="N24" s="14"/>
      <c r="O24" s="23"/>
      <c r="P24" s="24"/>
      <c r="R24" s="6"/>
    </row>
    <row r="25" s="2" customFormat="1" ht="25" customHeight="1" spans="1:18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22"/>
      <c r="N25" s="14"/>
      <c r="O25" s="23"/>
      <c r="P25" s="24"/>
      <c r="R25" s="6"/>
    </row>
    <row r="26" s="2" customFormat="1" ht="25" customHeight="1" spans="1:18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22"/>
      <c r="N26" s="14"/>
      <c r="O26" s="23"/>
      <c r="P26" s="24"/>
      <c r="R26" s="6"/>
    </row>
    <row r="27" s="2" customFormat="1" ht="25" customHeight="1" spans="1:18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22"/>
      <c r="N27" s="14"/>
      <c r="O27" s="23"/>
      <c r="P27" s="24"/>
      <c r="R27" s="6"/>
    </row>
    <row r="28" s="2" customFormat="1" ht="25" customHeight="1" spans="1:18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22"/>
      <c r="N28" s="14"/>
      <c r="O28" s="23"/>
      <c r="P28" s="24"/>
      <c r="R28" s="6"/>
    </row>
    <row r="29" s="2" customFormat="1" ht="25" customHeight="1" spans="1:18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22"/>
      <c r="N29" s="14"/>
      <c r="O29" s="23"/>
      <c r="P29" s="24"/>
      <c r="R29" s="6"/>
    </row>
  </sheetData>
  <mergeCells count="12">
    <mergeCell ref="A1:R1"/>
    <mergeCell ref="M2:Q2"/>
    <mergeCell ref="C3:D3"/>
    <mergeCell ref="E3:F3"/>
    <mergeCell ref="G3:J3"/>
    <mergeCell ref="K3:O3"/>
    <mergeCell ref="A20:B20"/>
    <mergeCell ref="A3:A4"/>
    <mergeCell ref="B3:B4"/>
    <mergeCell ref="P3:P4"/>
    <mergeCell ref="Q3:Q4"/>
    <mergeCell ref="R3:R4"/>
  </mergeCells>
  <printOptions horizontalCentered="1"/>
  <pageMargins left="0.472222222222222" right="0.472222222222222" top="0.590277777777778" bottom="0.590277777777778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2025公益岗项目分配表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福芳满庭13991431008</cp:lastModifiedBy>
  <dcterms:created xsi:type="dcterms:W3CDTF">2020-06-03T04:18:00Z</dcterms:created>
  <dcterms:modified xsi:type="dcterms:W3CDTF">2025-05-28T06:30:58Z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KSOReadingLayout">
    <vt:bool>true</vt:bool>
  </property>
  <property fmtid="{D5CDD505-2E9C-101B-9397-08002B2CF9AE}" pid="4" name="ICV">
    <vt:lpwstr>81CF7D512E06490CB20995DCA39E865A_13</vt:lpwstr>
  </property>
  <property fmtid="{D5CDD505-2E9C-101B-9397-08002B2CF9AE}" pid="5" name="commondata">
    <vt:lpwstr>eyJoZGlkIjoiNTljMDIwZjE3Y2RjZDAyMTJkZDg4YmJlOWNmNDY5NWMifQ==</vt:lpwstr>
  </property>
</Properties>
</file>