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<sst xmlns="http://schemas.openxmlformats.org/spreadsheetml/2006/main" count="42" uniqueCount="41">
  <si>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镇安县2025年脱贫人口小额信贷代偿明细表</t>
  </si>
  <si>
    <t>镇安县农业农村局 ：</t>
  </si>
  <si>
    <t>序号</t>
  </si>
  <si>
    <t>姓名</t>
  </si>
  <si>
    <t>住址</t>
  </si>
  <si>
    <t>贷款起始日</t>
  </si>
  <si>
    <t>贷款到期日</t>
  </si>
  <si>
    <t>借据金额(元)</t>
  </si>
  <si>
    <t>借据余额(元)</t>
  </si>
  <si>
    <t>利率（月）‰</t>
  </si>
  <si>
    <t>止31日结欠利息金额</t>
  </si>
  <si>
    <t>止31日结欠本息合计</t>
  </si>
  <si>
    <t>按70%代偿比例金额</t>
  </si>
  <si>
    <t>剩余30%</t>
  </si>
  <si>
    <t>狄传现</t>
  </si>
  <si>
    <t>米粮镇树坪村</t>
  </si>
  <si>
    <t>蒋利来</t>
  </si>
  <si>
    <t>米粮镇莲池村</t>
  </si>
  <si>
    <t>杨长青</t>
  </si>
  <si>
    <t>达仁镇春光村</t>
  </si>
  <si>
    <t>胡勇</t>
  </si>
  <si>
    <t>木王镇平安村</t>
  </si>
  <si>
    <t>周昌学</t>
  </si>
  <si>
    <t>庙沟镇东沟村</t>
  </si>
  <si>
    <t>李章军</t>
  </si>
  <si>
    <t>青铜关镇东坪村</t>
  </si>
  <si>
    <t>王步洲</t>
  </si>
  <si>
    <t>铁厂镇姬家河村</t>
  </si>
  <si>
    <t>陈英平</t>
  </si>
  <si>
    <t>铁厂镇铁厂社区</t>
  </si>
  <si>
    <t>闫丰庆</t>
  </si>
  <si>
    <t>永乐街道办山海村</t>
  </si>
  <si>
    <t>张吉军</t>
  </si>
  <si>
    <t>永乐街道办王家坪村</t>
  </si>
  <si>
    <t>陈显荣</t>
  </si>
  <si>
    <t>永乐街道办八亩坪村</t>
  </si>
  <si>
    <t>马先艳</t>
  </si>
  <si>
    <t>韩永富</t>
  </si>
  <si>
    <t>云盖寺镇黑窑沟村</t>
  </si>
  <si>
    <t>赵彩霞</t>
  </si>
  <si>
    <t>高峰镇正河村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</si>
</sst>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B1" workbookViewId="0">
      <selection activeCell="O4" sqref="O4"/>
    </sheetView>
  </sheetViews>
  <sheetFormatPr defaultColWidth="9" defaultRowHeight="13.5"/>
  <cols>
    <col min="1" max="1" width="4.625" customWidth="1"/>
    <col min="2" max="2" width="8.625" customWidth="1"/>
    <col min="3" max="3" width="12.625" customWidth="1"/>
    <col min="4" max="5" width="10.625" customWidth="1"/>
    <col min="6" max="6" width="8.625" customWidth="1"/>
    <col min="7" max="7" width="10.375" customWidth="1"/>
    <col min="8" max="9" width="9.375"/>
    <col min="10" max="10" width="10.375"/>
    <col min="11" max="12" width="11.5"/>
  </cols>
  <sheetData>
    <row r="1" ht="5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.7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00" customHeight="1" spans="1:12">
      <c r="A4" s="3">
        <v>2</v>
      </c>
      <c r="B4" s="4" t="s">
        <v>14</v>
      </c>
      <c r="C4" s="5" t="s">
        <v>15</v>
      </c>
      <c r="D4" s="4">
        <v>20230925</v>
      </c>
      <c r="E4" s="4">
        <v>20240924</v>
      </c>
      <c r="F4" s="6">
        <v>50000</v>
      </c>
      <c r="G4" s="6">
        <v>19038.94</v>
      </c>
      <c r="H4" s="6">
        <v>2.875</v>
      </c>
      <c r="I4" s="6">
        <v>690.71</v>
      </c>
      <c r="J4" s="6">
        <f t="shared" ref="J4:J18" si="0">I4+G4</f>
        <v>19729.65</v>
      </c>
      <c r="K4" s="6">
        <f>J4*0.7</f>
        <v>13810.755</v>
      </c>
      <c r="L4" s="6">
        <f t="shared" ref="L4:L18" si="1">J4-K4</f>
        <v>5918.895</v>
      </c>
    </row>
    <row r="5" ht="100" customHeight="1" spans="1:12">
      <c r="A5" s="3">
        <v>3</v>
      </c>
      <c r="B5" s="4" t="s">
        <v>16</v>
      </c>
      <c r="C5" s="5" t="s">
        <v>17</v>
      </c>
      <c r="D5" s="4">
        <v>20220326</v>
      </c>
      <c r="E5" s="4">
        <v>20250325</v>
      </c>
      <c r="F5" s="6">
        <v>45000</v>
      </c>
      <c r="G5" s="6">
        <v>45000</v>
      </c>
      <c r="H5" s="6">
        <v>3.083333</v>
      </c>
      <c r="I5" s="6">
        <v>840.42</v>
      </c>
      <c r="J5" s="6">
        <f t="shared" si="0"/>
        <v>45840.42</v>
      </c>
      <c r="K5" s="6">
        <f t="shared" ref="K4:K18" si="2">J5*0.7</f>
        <v>32088.294</v>
      </c>
      <c r="L5" s="6">
        <f t="shared" si="1"/>
        <v>13752.126</v>
      </c>
    </row>
    <row r="6" ht="100" customHeight="1" spans="1:12">
      <c r="A6" s="3">
        <v>4</v>
      </c>
      <c r="B6" s="4" t="s">
        <v>18</v>
      </c>
      <c r="C6" s="5" t="s">
        <v>19</v>
      </c>
      <c r="D6" s="4">
        <v>20220329</v>
      </c>
      <c r="E6" s="4">
        <v>20250328</v>
      </c>
      <c r="F6" s="6">
        <v>50000</v>
      </c>
      <c r="G6" s="6">
        <v>50000</v>
      </c>
      <c r="H6" s="6">
        <v>3.083333</v>
      </c>
      <c r="I6" s="6">
        <v>798.95</v>
      </c>
      <c r="J6" s="6">
        <f t="shared" si="0"/>
        <v>50798.95</v>
      </c>
      <c r="K6" s="6">
        <f t="shared" si="2"/>
        <v>35559.265</v>
      </c>
      <c r="L6" s="6">
        <f t="shared" si="1"/>
        <v>15239.685</v>
      </c>
    </row>
    <row r="7" ht="100" customHeight="1" spans="1:12">
      <c r="A7" s="3">
        <v>5</v>
      </c>
      <c r="B7" s="4" t="s">
        <v>20</v>
      </c>
      <c r="C7" s="5" t="s">
        <v>21</v>
      </c>
      <c r="D7" s="4">
        <v>20220224</v>
      </c>
      <c r="E7" s="4">
        <v>20250223</v>
      </c>
      <c r="F7" s="6">
        <v>50000</v>
      </c>
      <c r="G7" s="6">
        <v>50000</v>
      </c>
      <c r="H7" s="6">
        <v>3.083333</v>
      </c>
      <c r="I7" s="6">
        <v>1133.1</v>
      </c>
      <c r="J7" s="6">
        <f t="shared" si="0"/>
        <v>51133.1</v>
      </c>
      <c r="K7" s="6">
        <f t="shared" si="2"/>
        <v>35793.17</v>
      </c>
      <c r="L7" s="6">
        <f t="shared" si="1"/>
        <v>15339.93</v>
      </c>
    </row>
    <row r="8" ht="100" customHeight="1" spans="1:12">
      <c r="A8" s="3">
        <v>6</v>
      </c>
      <c r="B8" s="4" t="s">
        <v>22</v>
      </c>
      <c r="C8" s="5" t="s">
        <v>23</v>
      </c>
      <c r="D8" s="4">
        <v>20220530</v>
      </c>
      <c r="E8" s="4">
        <v>20250529</v>
      </c>
      <c r="F8" s="6">
        <v>50000</v>
      </c>
      <c r="G8" s="6">
        <v>43711.17</v>
      </c>
      <c r="H8" s="6">
        <v>3.083333</v>
      </c>
      <c r="I8" s="6">
        <v>255.43</v>
      </c>
      <c r="J8" s="6">
        <f t="shared" si="0"/>
        <v>43966.6</v>
      </c>
      <c r="K8" s="6">
        <f t="shared" si="2"/>
        <v>30776.62</v>
      </c>
      <c r="L8" s="6">
        <f t="shared" si="1"/>
        <v>13189.98</v>
      </c>
    </row>
    <row r="9" ht="100" customHeight="1" spans="1:12">
      <c r="A9" s="3">
        <v>7</v>
      </c>
      <c r="B9" s="4" t="s">
        <v>24</v>
      </c>
      <c r="C9" s="5" t="s">
        <v>25</v>
      </c>
      <c r="D9" s="4">
        <v>20220610</v>
      </c>
      <c r="E9" s="4">
        <v>20250609</v>
      </c>
      <c r="F9" s="6">
        <v>50000</v>
      </c>
      <c r="G9" s="6">
        <v>48481.69</v>
      </c>
      <c r="H9" s="6">
        <v>3.083333</v>
      </c>
      <c r="I9" s="6">
        <v>55.81</v>
      </c>
      <c r="J9" s="6">
        <f t="shared" si="0"/>
        <v>48537.5</v>
      </c>
      <c r="K9" s="6">
        <f t="shared" si="2"/>
        <v>33976.25</v>
      </c>
      <c r="L9" s="6">
        <f t="shared" si="1"/>
        <v>14561.25</v>
      </c>
    </row>
    <row r="10" ht="100" customHeight="1" spans="1:12">
      <c r="A10" s="3">
        <v>8</v>
      </c>
      <c r="B10" s="4" t="s">
        <v>26</v>
      </c>
      <c r="C10" s="5" t="s">
        <v>27</v>
      </c>
      <c r="D10" s="4">
        <v>20220407</v>
      </c>
      <c r="E10" s="4">
        <v>20250406</v>
      </c>
      <c r="F10" s="6">
        <v>50000</v>
      </c>
      <c r="G10" s="7">
        <v>48064.71</v>
      </c>
      <c r="H10" s="6">
        <v>3.083333</v>
      </c>
      <c r="I10" s="6">
        <v>568.91</v>
      </c>
      <c r="J10" s="6">
        <f t="shared" si="0"/>
        <v>48633.62</v>
      </c>
      <c r="K10" s="6">
        <f t="shared" si="2"/>
        <v>34043.534</v>
      </c>
      <c r="L10" s="6">
        <f t="shared" si="1"/>
        <v>14590.086</v>
      </c>
    </row>
    <row r="11" ht="100" customHeight="1" spans="1:12">
      <c r="A11" s="3">
        <v>9</v>
      </c>
      <c r="B11" s="4" t="s">
        <v>28</v>
      </c>
      <c r="C11" s="5" t="s">
        <v>29</v>
      </c>
      <c r="D11" s="4">
        <v>20230316</v>
      </c>
      <c r="E11" s="4">
        <v>20260315</v>
      </c>
      <c r="F11" s="6">
        <v>45000</v>
      </c>
      <c r="G11" s="6">
        <v>45000</v>
      </c>
      <c r="H11" s="6">
        <v>3.041667</v>
      </c>
      <c r="I11" s="6">
        <v>182.5</v>
      </c>
      <c r="J11" s="6">
        <f t="shared" si="0"/>
        <v>45182.5</v>
      </c>
      <c r="K11" s="6">
        <f t="shared" si="2"/>
        <v>31627.75</v>
      </c>
      <c r="L11" s="6">
        <f t="shared" si="1"/>
        <v>13554.75</v>
      </c>
    </row>
    <row r="12" ht="100" customHeight="1" spans="1:12">
      <c r="A12" s="3">
        <v>10</v>
      </c>
      <c r="B12" s="4" t="s">
        <v>30</v>
      </c>
      <c r="C12" s="5" t="s">
        <v>31</v>
      </c>
      <c r="D12" s="4">
        <v>20210219</v>
      </c>
      <c r="E12" s="4">
        <v>20230218</v>
      </c>
      <c r="F12" s="6">
        <v>50000</v>
      </c>
      <c r="G12" s="6">
        <v>50000</v>
      </c>
      <c r="H12" s="6">
        <v>3.958333</v>
      </c>
      <c r="I12" s="6">
        <v>7719.32</v>
      </c>
      <c r="J12" s="6">
        <f t="shared" si="0"/>
        <v>57719.32</v>
      </c>
      <c r="K12" s="6">
        <f t="shared" si="2"/>
        <v>40403.524</v>
      </c>
      <c r="L12" s="6">
        <f t="shared" si="1"/>
        <v>17315.796</v>
      </c>
    </row>
    <row r="13" ht="100" customHeight="1" spans="1:12">
      <c r="A13" s="3">
        <v>11</v>
      </c>
      <c r="B13" s="4" t="s">
        <v>32</v>
      </c>
      <c r="C13" s="5" t="s">
        <v>33</v>
      </c>
      <c r="D13" s="4">
        <v>20220409</v>
      </c>
      <c r="E13" s="4">
        <v>20250408</v>
      </c>
      <c r="F13" s="6">
        <v>50000</v>
      </c>
      <c r="G13" s="6">
        <v>50000</v>
      </c>
      <c r="H13" s="6">
        <v>3.083333</v>
      </c>
      <c r="I13" s="6">
        <v>818.98</v>
      </c>
      <c r="J13" s="6">
        <f t="shared" si="0"/>
        <v>50818.98</v>
      </c>
      <c r="K13" s="6">
        <f t="shared" si="2"/>
        <v>35573.286</v>
      </c>
      <c r="L13" s="6">
        <f t="shared" si="1"/>
        <v>15245.694</v>
      </c>
    </row>
    <row r="14" ht="100" customHeight="1" spans="1:12">
      <c r="A14" s="3">
        <v>12</v>
      </c>
      <c r="B14" s="4" t="s">
        <v>34</v>
      </c>
      <c r="C14" s="5" t="s">
        <v>35</v>
      </c>
      <c r="D14" s="4">
        <v>20220430</v>
      </c>
      <c r="E14" s="4">
        <v>20250429</v>
      </c>
      <c r="F14" s="6">
        <v>50000</v>
      </c>
      <c r="G14" s="6">
        <v>50000</v>
      </c>
      <c r="H14" s="6">
        <v>3.083333</v>
      </c>
      <c r="I14" s="6">
        <v>708.57</v>
      </c>
      <c r="J14" s="6">
        <f t="shared" si="0"/>
        <v>50708.57</v>
      </c>
      <c r="K14" s="6">
        <f t="shared" si="2"/>
        <v>35495.999</v>
      </c>
      <c r="L14" s="6">
        <f t="shared" si="1"/>
        <v>15212.571</v>
      </c>
    </row>
    <row r="15" ht="100" customHeight="1" spans="1:12">
      <c r="A15" s="3">
        <v>13</v>
      </c>
      <c r="B15" s="4" t="s">
        <v>36</v>
      </c>
      <c r="C15" s="5" t="s">
        <v>35</v>
      </c>
      <c r="D15" s="4">
        <v>20220411</v>
      </c>
      <c r="E15" s="4">
        <v>20250410</v>
      </c>
      <c r="F15" s="6">
        <v>50000</v>
      </c>
      <c r="G15" s="6">
        <v>50000</v>
      </c>
      <c r="H15" s="6">
        <v>3.083333</v>
      </c>
      <c r="I15" s="6">
        <v>775.33</v>
      </c>
      <c r="J15" s="6">
        <f t="shared" si="0"/>
        <v>50775.33</v>
      </c>
      <c r="K15" s="6">
        <f t="shared" si="2"/>
        <v>35542.731</v>
      </c>
      <c r="L15" s="6">
        <f t="shared" si="1"/>
        <v>15232.599</v>
      </c>
    </row>
    <row r="16" ht="100" customHeight="1" spans="1:12">
      <c r="A16" s="3">
        <v>14</v>
      </c>
      <c r="B16" s="4" t="s">
        <v>37</v>
      </c>
      <c r="C16" s="5" t="s">
        <v>38</v>
      </c>
      <c r="D16" s="4">
        <v>20220411</v>
      </c>
      <c r="E16" s="4">
        <v>20250410</v>
      </c>
      <c r="F16" s="6">
        <v>50000</v>
      </c>
      <c r="G16" s="6">
        <v>50000</v>
      </c>
      <c r="H16" s="6">
        <v>3.083333</v>
      </c>
      <c r="I16" s="6">
        <v>794.16</v>
      </c>
      <c r="J16" s="6">
        <f t="shared" si="0"/>
        <v>50794.16</v>
      </c>
      <c r="K16" s="6">
        <f t="shared" si="2"/>
        <v>35555.912</v>
      </c>
      <c r="L16" s="6">
        <f t="shared" si="1"/>
        <v>15238.248</v>
      </c>
    </row>
    <row r="17" ht="100" customHeight="1" spans="1:12">
      <c r="A17" s="3">
        <v>15</v>
      </c>
      <c r="B17" s="4" t="s">
        <v>39</v>
      </c>
      <c r="C17" s="5" t="s">
        <v>40</v>
      </c>
      <c r="D17" s="4">
        <v>20220623</v>
      </c>
      <c r="E17" s="4">
        <v>20250622</v>
      </c>
      <c r="F17" s="6">
        <v>50000</v>
      </c>
      <c r="G17" s="6">
        <v>50000</v>
      </c>
      <c r="H17" s="6">
        <v>3.083333</v>
      </c>
      <c r="I17" s="6">
        <v>285.72</v>
      </c>
      <c r="J17" s="6">
        <f t="shared" si="0"/>
        <v>50285.72</v>
      </c>
      <c r="K17" s="6">
        <f t="shared" si="2"/>
        <v>35200.004</v>
      </c>
      <c r="L17" s="6">
        <f t="shared" si="1"/>
        <v>15085.716</v>
      </c>
    </row>
    <row r="18" ht="44" customHeight="1" spans="1:12">
      <c r="A18" s="8"/>
      <c r="B18" s="9"/>
      <c r="C18" s="9"/>
      <c r="D18" s="9"/>
      <c r="E18" s="9"/>
      <c r="F18" s="9"/>
      <c r="G18" s="9">
        <f>SUM(G4:G17)</f>
        <v>649296.51</v>
      </c>
      <c r="H18" s="9"/>
      <c r="I18" s="9">
        <f>SUM(I4:I17)</f>
        <v>15627.91</v>
      </c>
      <c r="J18" s="6">
        <f>SUM(J4:J17)</f>
        <v>664924.42</v>
      </c>
      <c r="K18" s="6">
        <f>SUM(K4:K17)</f>
        <v>465447.094</v>
      </c>
      <c r="L18" s="6">
        <f>SUM(L4:L17)</f>
        <v>199477.326</v>
      </c>
    </row>
  </sheetData>
  <mergeCells count="2">
    <mergeCell ref="A1:L1"/>
    <mergeCell ref="A2:L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有毒</cp:lastModifiedBy>
  <dcterms:created xsi:type="dcterms:W3CDTF">2023-05-12T11:15:00Z</dcterms:created>
  <dcterms:modified xsi:type="dcterms:W3CDTF">2025-08-13T07:57:24Z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948D868DCFAC40D0993796C45A3FDDA2_12</vt:lpwstr>
  </property>
</Properties>
</file>